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Ex1.xml" ContentType="application/vnd.ms-office.chartex+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tables/table7.xml" ContentType="application/vnd.openxmlformats-officedocument.spreadsheetml.tab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filterPrivacy="1" codeName="ThisWorkbook"/>
  <xr:revisionPtr revIDLastSave="0" documentId="13_ncr:1_{E1917276-265C-3D49-9A7B-CBD92C0C09A5}" xr6:coauthVersionLast="47" xr6:coauthVersionMax="47" xr10:uidLastSave="{00000000-0000-0000-0000-000000000000}"/>
  <bookViews>
    <workbookView xWindow="0" yWindow="500" windowWidth="32500" windowHeight="12640" tabRatio="734" activeTab="8" xr2:uid="{00000000-000D-0000-FFFF-FFFF00000000}"/>
  </bookViews>
  <sheets>
    <sheet name="GUIDE" sheetId="1" r:id="rId1"/>
    <sheet name="Template" sheetId="9" r:id="rId2"/>
    <sheet name="Staff 1" sheetId="2" r:id="rId3"/>
    <sheet name="Staff 2" sheetId="3" r:id="rId4"/>
    <sheet name="Staff 3" sheetId="4" r:id="rId5"/>
    <sheet name="Staff 4" sheetId="5" r:id="rId6"/>
    <sheet name="Staff 5" sheetId="6" r:id="rId7"/>
    <sheet name="Staff 6" sheetId="7" r:id="rId8"/>
    <sheet name="Staff 7" sheetId="8" r:id="rId9"/>
    <sheet name="Metrics" sheetId="10" r:id="rId10"/>
    <sheet name="Metrics (2)" sheetId="13" r:id="rId11"/>
    <sheet name="Metrics (3)" sheetId="14" r:id="rId12"/>
  </sheets>
  <definedNames>
    <definedName name="_xlchart.v1.0" hidden="1">Metrics!$N$18:$N$29</definedName>
    <definedName name="_xlchart.v1.1" hidden="1">Metrics!$O$18:$O$29</definedName>
    <definedName name="Slicer_Domain">#N/A</definedName>
  </definedNames>
  <calcPr calcId="191029"/>
  <pivotCaches>
    <pivotCache cacheId="0" r:id="rId13"/>
    <pivotCache cacheId="1" r:id="rId14"/>
    <pivotCache cacheId="2" r:id="rId15"/>
  </pivotCaches>
  <extLst>
    <ext xmlns:x14="http://schemas.microsoft.com/office/spreadsheetml/2009/9/main" uri="{BBE1A952-AA13-448e-AADC-164F8A28A991}">
      <x14:slicerCaches>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40" i="8" l="1"/>
  <c r="K340" i="8"/>
  <c r="J340" i="8"/>
  <c r="I340" i="8"/>
  <c r="H340" i="8"/>
  <c r="G340" i="8"/>
  <c r="F340" i="8"/>
  <c r="E340" i="8"/>
  <c r="D340" i="8"/>
  <c r="C340" i="8"/>
  <c r="L324" i="8"/>
  <c r="K324" i="8"/>
  <c r="J324" i="8"/>
  <c r="I324" i="8"/>
  <c r="H324" i="8"/>
  <c r="G324" i="8"/>
  <c r="F324" i="8"/>
  <c r="E324" i="8"/>
  <c r="D324" i="8"/>
  <c r="C324" i="8"/>
  <c r="L300" i="8"/>
  <c r="K300" i="8"/>
  <c r="J300" i="8"/>
  <c r="I300" i="8"/>
  <c r="H300" i="8"/>
  <c r="G300" i="8"/>
  <c r="F300" i="8"/>
  <c r="E300" i="8"/>
  <c r="D300" i="8"/>
  <c r="C300" i="8"/>
  <c r="L263" i="8"/>
  <c r="K263" i="8"/>
  <c r="J263" i="8"/>
  <c r="I263" i="8"/>
  <c r="H263" i="8"/>
  <c r="G263" i="8"/>
  <c r="F263" i="8"/>
  <c r="E263" i="8"/>
  <c r="D263" i="8"/>
  <c r="C263" i="8"/>
  <c r="L241" i="8"/>
  <c r="K241" i="8"/>
  <c r="J241" i="8"/>
  <c r="I241" i="8"/>
  <c r="H241" i="8"/>
  <c r="G241" i="8"/>
  <c r="F241" i="8"/>
  <c r="E241" i="8"/>
  <c r="D241" i="8"/>
  <c r="C241" i="8"/>
  <c r="L219" i="8"/>
  <c r="K219" i="8"/>
  <c r="J219" i="8"/>
  <c r="I219" i="8"/>
  <c r="H219" i="8"/>
  <c r="G219" i="8"/>
  <c r="F219" i="8"/>
  <c r="E219" i="8"/>
  <c r="D219" i="8"/>
  <c r="C219" i="8"/>
  <c r="L197" i="8"/>
  <c r="K197" i="8"/>
  <c r="J197" i="8"/>
  <c r="I197" i="8"/>
  <c r="H197" i="8"/>
  <c r="G197" i="8"/>
  <c r="F197" i="8"/>
  <c r="E197" i="8"/>
  <c r="D197" i="8"/>
  <c r="C197" i="8"/>
  <c r="L171" i="8"/>
  <c r="K171" i="8"/>
  <c r="J171" i="8"/>
  <c r="I171" i="8"/>
  <c r="H171" i="8"/>
  <c r="G171" i="8"/>
  <c r="F171" i="8"/>
  <c r="E171" i="8"/>
  <c r="D171" i="8"/>
  <c r="C171" i="8"/>
  <c r="L140" i="8"/>
  <c r="K140" i="8"/>
  <c r="J140" i="8"/>
  <c r="I140" i="8"/>
  <c r="H140" i="8"/>
  <c r="G140" i="8"/>
  <c r="F140" i="8"/>
  <c r="E140" i="8"/>
  <c r="D140" i="8"/>
  <c r="C140" i="8"/>
  <c r="L102" i="8"/>
  <c r="K102" i="8"/>
  <c r="J102" i="8"/>
  <c r="I102" i="8"/>
  <c r="H102" i="8"/>
  <c r="G102" i="8"/>
  <c r="F102" i="8"/>
  <c r="E102" i="8"/>
  <c r="D102" i="8"/>
  <c r="C102" i="8"/>
  <c r="L64" i="8"/>
  <c r="K64" i="8"/>
  <c r="J64" i="8"/>
  <c r="I64" i="8"/>
  <c r="H64" i="8"/>
  <c r="G64" i="8"/>
  <c r="F64" i="8"/>
  <c r="E64" i="8"/>
  <c r="D64" i="8"/>
  <c r="C64" i="8"/>
  <c r="L41" i="8"/>
  <c r="K41" i="8"/>
  <c r="J41" i="8"/>
  <c r="I41" i="8"/>
  <c r="H41" i="8"/>
  <c r="G41" i="8"/>
  <c r="F41" i="8"/>
  <c r="E41" i="8"/>
  <c r="D41" i="8"/>
  <c r="C41" i="8"/>
  <c r="L340" i="7"/>
  <c r="K340" i="7"/>
  <c r="J340" i="7"/>
  <c r="I340" i="7"/>
  <c r="H340" i="7"/>
  <c r="G340" i="7"/>
  <c r="F340" i="7"/>
  <c r="E340" i="7"/>
  <c r="D340" i="7"/>
  <c r="C340" i="7"/>
  <c r="L324" i="7"/>
  <c r="K324" i="7"/>
  <c r="J324" i="7"/>
  <c r="I324" i="7"/>
  <c r="H324" i="7"/>
  <c r="G324" i="7"/>
  <c r="F324" i="7"/>
  <c r="E324" i="7"/>
  <c r="D324" i="7"/>
  <c r="C324" i="7"/>
  <c r="L300" i="7"/>
  <c r="K300" i="7"/>
  <c r="J300" i="7"/>
  <c r="I300" i="7"/>
  <c r="H300" i="7"/>
  <c r="G300" i="7"/>
  <c r="F300" i="7"/>
  <c r="E300" i="7"/>
  <c r="D300" i="7"/>
  <c r="C300" i="7"/>
  <c r="L263" i="7"/>
  <c r="K263" i="7"/>
  <c r="J263" i="7"/>
  <c r="I263" i="7"/>
  <c r="H263" i="7"/>
  <c r="G263" i="7"/>
  <c r="F263" i="7"/>
  <c r="E263" i="7"/>
  <c r="D263" i="7"/>
  <c r="C263" i="7"/>
  <c r="L241" i="7"/>
  <c r="K241" i="7"/>
  <c r="J241" i="7"/>
  <c r="I241" i="7"/>
  <c r="H241" i="7"/>
  <c r="G241" i="7"/>
  <c r="F241" i="7"/>
  <c r="E241" i="7"/>
  <c r="D241" i="7"/>
  <c r="C241" i="7"/>
  <c r="L219" i="7"/>
  <c r="K219" i="7"/>
  <c r="J219" i="7"/>
  <c r="I219" i="7"/>
  <c r="H219" i="7"/>
  <c r="G219" i="7"/>
  <c r="F219" i="7"/>
  <c r="E219" i="7"/>
  <c r="D219" i="7"/>
  <c r="C219" i="7"/>
  <c r="L197" i="7"/>
  <c r="K197" i="7"/>
  <c r="J197" i="7"/>
  <c r="I197" i="7"/>
  <c r="H197" i="7"/>
  <c r="G197" i="7"/>
  <c r="F197" i="7"/>
  <c r="E197" i="7"/>
  <c r="D197" i="7"/>
  <c r="C197" i="7"/>
  <c r="L171" i="7"/>
  <c r="K171" i="7"/>
  <c r="J171" i="7"/>
  <c r="I171" i="7"/>
  <c r="H171" i="7"/>
  <c r="G171" i="7"/>
  <c r="F171" i="7"/>
  <c r="E171" i="7"/>
  <c r="D171" i="7"/>
  <c r="C171" i="7"/>
  <c r="L140" i="7"/>
  <c r="K140" i="7"/>
  <c r="J140" i="7"/>
  <c r="I140" i="7"/>
  <c r="H140" i="7"/>
  <c r="G140" i="7"/>
  <c r="F140" i="7"/>
  <c r="E140" i="7"/>
  <c r="D140" i="7"/>
  <c r="C140" i="7"/>
  <c r="L102" i="7"/>
  <c r="K102" i="7"/>
  <c r="J102" i="7"/>
  <c r="I102" i="7"/>
  <c r="H102" i="7"/>
  <c r="G102" i="7"/>
  <c r="F102" i="7"/>
  <c r="E102" i="7"/>
  <c r="D102" i="7"/>
  <c r="C102" i="7"/>
  <c r="L64" i="7"/>
  <c r="K64" i="7"/>
  <c r="J64" i="7"/>
  <c r="I64" i="7"/>
  <c r="H64" i="7"/>
  <c r="G64" i="7"/>
  <c r="F64" i="7"/>
  <c r="E64" i="7"/>
  <c r="D64" i="7"/>
  <c r="C64" i="7"/>
  <c r="L41" i="7"/>
  <c r="K41" i="7"/>
  <c r="J41" i="7"/>
  <c r="I41" i="7"/>
  <c r="H41" i="7"/>
  <c r="G41" i="7"/>
  <c r="F41" i="7"/>
  <c r="E41" i="7"/>
  <c r="D41" i="7"/>
  <c r="C41" i="7"/>
  <c r="L340" i="6"/>
  <c r="K340" i="6"/>
  <c r="J340" i="6"/>
  <c r="I340" i="6"/>
  <c r="H340" i="6"/>
  <c r="G340" i="6"/>
  <c r="F340" i="6"/>
  <c r="E340" i="6"/>
  <c r="D340" i="6"/>
  <c r="C340" i="6"/>
  <c r="L324" i="6"/>
  <c r="K324" i="6"/>
  <c r="J324" i="6"/>
  <c r="I324" i="6"/>
  <c r="H324" i="6"/>
  <c r="G324" i="6"/>
  <c r="F324" i="6"/>
  <c r="E324" i="6"/>
  <c r="D324" i="6"/>
  <c r="C324" i="6"/>
  <c r="L300" i="6"/>
  <c r="K300" i="6"/>
  <c r="J300" i="6"/>
  <c r="I300" i="6"/>
  <c r="H300" i="6"/>
  <c r="G300" i="6"/>
  <c r="F300" i="6"/>
  <c r="E300" i="6"/>
  <c r="D300" i="6"/>
  <c r="C300" i="6"/>
  <c r="L263" i="6"/>
  <c r="K263" i="6"/>
  <c r="J263" i="6"/>
  <c r="I263" i="6"/>
  <c r="H263" i="6"/>
  <c r="G263" i="6"/>
  <c r="F263" i="6"/>
  <c r="E263" i="6"/>
  <c r="D263" i="6"/>
  <c r="C263" i="6"/>
  <c r="L241" i="6"/>
  <c r="K241" i="6"/>
  <c r="J241" i="6"/>
  <c r="I241" i="6"/>
  <c r="H241" i="6"/>
  <c r="G241" i="6"/>
  <c r="F241" i="6"/>
  <c r="E241" i="6"/>
  <c r="D241" i="6"/>
  <c r="C241" i="6"/>
  <c r="L219" i="6"/>
  <c r="K219" i="6"/>
  <c r="J219" i="6"/>
  <c r="I219" i="6"/>
  <c r="H219" i="6"/>
  <c r="G219" i="6"/>
  <c r="F219" i="6"/>
  <c r="E219" i="6"/>
  <c r="D219" i="6"/>
  <c r="C219" i="6"/>
  <c r="L197" i="6"/>
  <c r="K197" i="6"/>
  <c r="J197" i="6"/>
  <c r="I197" i="6"/>
  <c r="H197" i="6"/>
  <c r="G197" i="6"/>
  <c r="F197" i="6"/>
  <c r="E197" i="6"/>
  <c r="D197" i="6"/>
  <c r="C197" i="6"/>
  <c r="L171" i="6"/>
  <c r="K171" i="6"/>
  <c r="J171" i="6"/>
  <c r="I171" i="6"/>
  <c r="H171" i="6"/>
  <c r="G171" i="6"/>
  <c r="F171" i="6"/>
  <c r="E171" i="6"/>
  <c r="D171" i="6"/>
  <c r="C171" i="6"/>
  <c r="L140" i="6"/>
  <c r="K140" i="6"/>
  <c r="J140" i="6"/>
  <c r="I140" i="6"/>
  <c r="H140" i="6"/>
  <c r="G140" i="6"/>
  <c r="F140" i="6"/>
  <c r="E140" i="6"/>
  <c r="D140" i="6"/>
  <c r="C140" i="6"/>
  <c r="L102" i="6"/>
  <c r="K102" i="6"/>
  <c r="J102" i="6"/>
  <c r="I102" i="6"/>
  <c r="H102" i="6"/>
  <c r="G102" i="6"/>
  <c r="F102" i="6"/>
  <c r="E102" i="6"/>
  <c r="D102" i="6"/>
  <c r="C102" i="6"/>
  <c r="L64" i="6"/>
  <c r="K64" i="6"/>
  <c r="J64" i="6"/>
  <c r="I64" i="6"/>
  <c r="H64" i="6"/>
  <c r="G64" i="6"/>
  <c r="F64" i="6"/>
  <c r="E64" i="6"/>
  <c r="D64" i="6"/>
  <c r="C64" i="6"/>
  <c r="L41" i="6"/>
  <c r="K41" i="6"/>
  <c r="J41" i="6"/>
  <c r="I41" i="6"/>
  <c r="H41" i="6"/>
  <c r="G41" i="6"/>
  <c r="F41" i="6"/>
  <c r="E41" i="6"/>
  <c r="D41" i="6"/>
  <c r="C41" i="6"/>
  <c r="L340" i="5"/>
  <c r="K340" i="5"/>
  <c r="J340" i="5"/>
  <c r="I340" i="5"/>
  <c r="H340" i="5"/>
  <c r="G340" i="5"/>
  <c r="F340" i="5"/>
  <c r="E340" i="5"/>
  <c r="D340" i="5"/>
  <c r="C340" i="5"/>
  <c r="L324" i="5"/>
  <c r="K324" i="5"/>
  <c r="J324" i="5"/>
  <c r="I324" i="5"/>
  <c r="H324" i="5"/>
  <c r="G324" i="5"/>
  <c r="F324" i="5"/>
  <c r="E324" i="5"/>
  <c r="D324" i="5"/>
  <c r="C324" i="5"/>
  <c r="L300" i="5"/>
  <c r="K300" i="5"/>
  <c r="J300" i="5"/>
  <c r="I300" i="5"/>
  <c r="H300" i="5"/>
  <c r="G300" i="5"/>
  <c r="F300" i="5"/>
  <c r="E300" i="5"/>
  <c r="D300" i="5"/>
  <c r="C300" i="5"/>
  <c r="L263" i="5"/>
  <c r="K263" i="5"/>
  <c r="J263" i="5"/>
  <c r="I263" i="5"/>
  <c r="H263" i="5"/>
  <c r="G263" i="5"/>
  <c r="F263" i="5"/>
  <c r="E263" i="5"/>
  <c r="D263" i="5"/>
  <c r="C263" i="5"/>
  <c r="L241" i="5"/>
  <c r="K241" i="5"/>
  <c r="J241" i="5"/>
  <c r="I241" i="5"/>
  <c r="H241" i="5"/>
  <c r="G241" i="5"/>
  <c r="F241" i="5"/>
  <c r="E241" i="5"/>
  <c r="D241" i="5"/>
  <c r="C241" i="5"/>
  <c r="L219" i="5"/>
  <c r="K219" i="5"/>
  <c r="J219" i="5"/>
  <c r="I219" i="5"/>
  <c r="H219" i="5"/>
  <c r="G219" i="5"/>
  <c r="F219" i="5"/>
  <c r="E219" i="5"/>
  <c r="D219" i="5"/>
  <c r="C219" i="5"/>
  <c r="L197" i="5"/>
  <c r="K197" i="5"/>
  <c r="J197" i="5"/>
  <c r="I197" i="5"/>
  <c r="H197" i="5"/>
  <c r="G197" i="5"/>
  <c r="F197" i="5"/>
  <c r="E197" i="5"/>
  <c r="D197" i="5"/>
  <c r="C197" i="5"/>
  <c r="L171" i="5"/>
  <c r="K171" i="5"/>
  <c r="J171" i="5"/>
  <c r="I171" i="5"/>
  <c r="H171" i="5"/>
  <c r="G171" i="5"/>
  <c r="F171" i="5"/>
  <c r="E171" i="5"/>
  <c r="D171" i="5"/>
  <c r="C171" i="5"/>
  <c r="L140" i="5"/>
  <c r="K140" i="5"/>
  <c r="J140" i="5"/>
  <c r="I140" i="5"/>
  <c r="H140" i="5"/>
  <c r="G140" i="5"/>
  <c r="F140" i="5"/>
  <c r="E140" i="5"/>
  <c r="D140" i="5"/>
  <c r="C140" i="5"/>
  <c r="L102" i="5"/>
  <c r="K102" i="5"/>
  <c r="J102" i="5"/>
  <c r="I102" i="5"/>
  <c r="H102" i="5"/>
  <c r="G102" i="5"/>
  <c r="F102" i="5"/>
  <c r="E102" i="5"/>
  <c r="D102" i="5"/>
  <c r="C102" i="5"/>
  <c r="L64" i="5"/>
  <c r="K64" i="5"/>
  <c r="J64" i="5"/>
  <c r="I64" i="5"/>
  <c r="H64" i="5"/>
  <c r="G64" i="5"/>
  <c r="F64" i="5"/>
  <c r="E64" i="5"/>
  <c r="D64" i="5"/>
  <c r="C64" i="5"/>
  <c r="L41" i="5"/>
  <c r="K41" i="5"/>
  <c r="J41" i="5"/>
  <c r="I41" i="5"/>
  <c r="H41" i="5"/>
  <c r="G41" i="5"/>
  <c r="F41" i="5"/>
  <c r="E41" i="5"/>
  <c r="D41" i="5"/>
  <c r="C41" i="5"/>
  <c r="L340" i="4"/>
  <c r="K340" i="4"/>
  <c r="J340" i="4"/>
  <c r="I340" i="4"/>
  <c r="H340" i="4"/>
  <c r="G340" i="4"/>
  <c r="F340" i="4"/>
  <c r="E340" i="4"/>
  <c r="D340" i="4"/>
  <c r="C340" i="4"/>
  <c r="L324" i="4"/>
  <c r="K324" i="4"/>
  <c r="J324" i="4"/>
  <c r="I324" i="4"/>
  <c r="H324" i="4"/>
  <c r="G324" i="4"/>
  <c r="F324" i="4"/>
  <c r="E324" i="4"/>
  <c r="D324" i="4"/>
  <c r="C324" i="4"/>
  <c r="L300" i="4"/>
  <c r="K300" i="4"/>
  <c r="J300" i="4"/>
  <c r="I300" i="4"/>
  <c r="H300" i="4"/>
  <c r="G300" i="4"/>
  <c r="F300" i="4"/>
  <c r="E300" i="4"/>
  <c r="D300" i="4"/>
  <c r="C300" i="4"/>
  <c r="L263" i="4"/>
  <c r="K263" i="4"/>
  <c r="J263" i="4"/>
  <c r="I263" i="4"/>
  <c r="H263" i="4"/>
  <c r="G263" i="4"/>
  <c r="F263" i="4"/>
  <c r="E263" i="4"/>
  <c r="D263" i="4"/>
  <c r="C263" i="4"/>
  <c r="L241" i="4"/>
  <c r="K241" i="4"/>
  <c r="J241" i="4"/>
  <c r="I241" i="4"/>
  <c r="H241" i="4"/>
  <c r="G241" i="4"/>
  <c r="F241" i="4"/>
  <c r="E241" i="4"/>
  <c r="D241" i="4"/>
  <c r="C241" i="4"/>
  <c r="L219" i="4"/>
  <c r="K219" i="4"/>
  <c r="J219" i="4"/>
  <c r="I219" i="4"/>
  <c r="H219" i="4"/>
  <c r="G219" i="4"/>
  <c r="F219" i="4"/>
  <c r="E219" i="4"/>
  <c r="D219" i="4"/>
  <c r="C219" i="4"/>
  <c r="L197" i="4"/>
  <c r="K197" i="4"/>
  <c r="J197" i="4"/>
  <c r="I197" i="4"/>
  <c r="H197" i="4"/>
  <c r="G197" i="4"/>
  <c r="F197" i="4"/>
  <c r="E197" i="4"/>
  <c r="D197" i="4"/>
  <c r="C197" i="4"/>
  <c r="L171" i="4"/>
  <c r="K171" i="4"/>
  <c r="J171" i="4"/>
  <c r="I171" i="4"/>
  <c r="H171" i="4"/>
  <c r="G171" i="4"/>
  <c r="F171" i="4"/>
  <c r="E171" i="4"/>
  <c r="D171" i="4"/>
  <c r="C171" i="4"/>
  <c r="L140" i="4"/>
  <c r="K140" i="4"/>
  <c r="J140" i="4"/>
  <c r="I140" i="4"/>
  <c r="H140" i="4"/>
  <c r="G140" i="4"/>
  <c r="F140" i="4"/>
  <c r="E140" i="4"/>
  <c r="D140" i="4"/>
  <c r="C140" i="4"/>
  <c r="L102" i="4"/>
  <c r="K102" i="4"/>
  <c r="J102" i="4"/>
  <c r="I102" i="4"/>
  <c r="H102" i="4"/>
  <c r="G102" i="4"/>
  <c r="F102" i="4"/>
  <c r="E102" i="4"/>
  <c r="D102" i="4"/>
  <c r="C102" i="4"/>
  <c r="L64" i="4"/>
  <c r="K64" i="4"/>
  <c r="J64" i="4"/>
  <c r="I64" i="4"/>
  <c r="H64" i="4"/>
  <c r="G64" i="4"/>
  <c r="F64" i="4"/>
  <c r="E64" i="4"/>
  <c r="D64" i="4"/>
  <c r="C64" i="4"/>
  <c r="L41" i="4"/>
  <c r="K41" i="4"/>
  <c r="J41" i="4"/>
  <c r="I41" i="4"/>
  <c r="H41" i="4"/>
  <c r="G41" i="4"/>
  <c r="F41" i="4"/>
  <c r="E41" i="4"/>
  <c r="D41" i="4"/>
  <c r="C41" i="4"/>
  <c r="L340" i="3"/>
  <c r="K340" i="3"/>
  <c r="J340" i="3"/>
  <c r="I340" i="3"/>
  <c r="H340" i="3"/>
  <c r="G340" i="3"/>
  <c r="F340" i="3"/>
  <c r="E340" i="3"/>
  <c r="D340" i="3"/>
  <c r="C340" i="3"/>
  <c r="L324" i="3"/>
  <c r="K324" i="3"/>
  <c r="J324" i="3"/>
  <c r="I324" i="3"/>
  <c r="H324" i="3"/>
  <c r="G324" i="3"/>
  <c r="F324" i="3"/>
  <c r="E324" i="3"/>
  <c r="D324" i="3"/>
  <c r="C324" i="3"/>
  <c r="L300" i="3"/>
  <c r="K300" i="3"/>
  <c r="J300" i="3"/>
  <c r="I300" i="3"/>
  <c r="H300" i="3"/>
  <c r="G300" i="3"/>
  <c r="F300" i="3"/>
  <c r="E300" i="3"/>
  <c r="D300" i="3"/>
  <c r="C300" i="3"/>
  <c r="L263" i="3"/>
  <c r="K263" i="3"/>
  <c r="J263" i="3"/>
  <c r="I263" i="3"/>
  <c r="H263" i="3"/>
  <c r="G263" i="3"/>
  <c r="F263" i="3"/>
  <c r="E263" i="3"/>
  <c r="D263" i="3"/>
  <c r="C263" i="3"/>
  <c r="L241" i="3"/>
  <c r="K241" i="3"/>
  <c r="J241" i="3"/>
  <c r="I241" i="3"/>
  <c r="H241" i="3"/>
  <c r="G241" i="3"/>
  <c r="F241" i="3"/>
  <c r="E241" i="3"/>
  <c r="D241" i="3"/>
  <c r="C241" i="3"/>
  <c r="L219" i="3"/>
  <c r="K219" i="3"/>
  <c r="J219" i="3"/>
  <c r="I219" i="3"/>
  <c r="H219" i="3"/>
  <c r="G219" i="3"/>
  <c r="F219" i="3"/>
  <c r="E219" i="3"/>
  <c r="D219" i="3"/>
  <c r="C219" i="3"/>
  <c r="L197" i="3"/>
  <c r="K197" i="3"/>
  <c r="J197" i="3"/>
  <c r="I197" i="3"/>
  <c r="H197" i="3"/>
  <c r="G197" i="3"/>
  <c r="F197" i="3"/>
  <c r="E197" i="3"/>
  <c r="D197" i="3"/>
  <c r="C197" i="3"/>
  <c r="L171" i="3"/>
  <c r="K171" i="3"/>
  <c r="J171" i="3"/>
  <c r="I171" i="3"/>
  <c r="H171" i="3"/>
  <c r="G171" i="3"/>
  <c r="F171" i="3"/>
  <c r="E171" i="3"/>
  <c r="D171" i="3"/>
  <c r="C171" i="3"/>
  <c r="L140" i="3"/>
  <c r="K140" i="3"/>
  <c r="J140" i="3"/>
  <c r="I140" i="3"/>
  <c r="H140" i="3"/>
  <c r="G140" i="3"/>
  <c r="F140" i="3"/>
  <c r="E140" i="3"/>
  <c r="D140" i="3"/>
  <c r="C140" i="3"/>
  <c r="L102" i="3"/>
  <c r="K102" i="3"/>
  <c r="J102" i="3"/>
  <c r="I102" i="3"/>
  <c r="H102" i="3"/>
  <c r="G102" i="3"/>
  <c r="F102" i="3"/>
  <c r="E102" i="3"/>
  <c r="D102" i="3"/>
  <c r="C102" i="3"/>
  <c r="L64" i="3"/>
  <c r="K64" i="3"/>
  <c r="J64" i="3"/>
  <c r="I64" i="3"/>
  <c r="H64" i="3"/>
  <c r="G64" i="3"/>
  <c r="F64" i="3"/>
  <c r="E64" i="3"/>
  <c r="D64" i="3"/>
  <c r="C64" i="3"/>
  <c r="L41" i="3"/>
  <c r="K41" i="3"/>
  <c r="J41" i="3"/>
  <c r="I41" i="3"/>
  <c r="H41" i="3"/>
  <c r="G41" i="3"/>
  <c r="F41" i="3"/>
  <c r="E41" i="3"/>
  <c r="D41" i="3"/>
  <c r="C41" i="3"/>
  <c r="L340" i="2"/>
  <c r="K340" i="2"/>
  <c r="J340" i="2"/>
  <c r="I340" i="2"/>
  <c r="H340" i="2"/>
  <c r="G340" i="2"/>
  <c r="F340" i="2"/>
  <c r="E340" i="2"/>
  <c r="D340" i="2"/>
  <c r="C340" i="2"/>
  <c r="L324" i="2"/>
  <c r="K324" i="2"/>
  <c r="J324" i="2"/>
  <c r="I324" i="2"/>
  <c r="H324" i="2"/>
  <c r="G324" i="2"/>
  <c r="F324" i="2"/>
  <c r="E324" i="2"/>
  <c r="D324" i="2"/>
  <c r="C324" i="2"/>
  <c r="L300" i="2"/>
  <c r="K300" i="2"/>
  <c r="J300" i="2"/>
  <c r="I300" i="2"/>
  <c r="H300" i="2"/>
  <c r="G300" i="2"/>
  <c r="F300" i="2"/>
  <c r="E300" i="2"/>
  <c r="D300" i="2"/>
  <c r="C300" i="2"/>
  <c r="L263" i="2"/>
  <c r="K263" i="2"/>
  <c r="J263" i="2"/>
  <c r="I263" i="2"/>
  <c r="H263" i="2"/>
  <c r="G263" i="2"/>
  <c r="F263" i="2"/>
  <c r="E263" i="2"/>
  <c r="D263" i="2"/>
  <c r="C263" i="2"/>
  <c r="L241" i="2"/>
  <c r="K241" i="2"/>
  <c r="J241" i="2"/>
  <c r="I241" i="2"/>
  <c r="H241" i="2"/>
  <c r="G241" i="2"/>
  <c r="F241" i="2"/>
  <c r="E241" i="2"/>
  <c r="D241" i="2"/>
  <c r="C241" i="2"/>
  <c r="L219" i="2"/>
  <c r="K219" i="2"/>
  <c r="J219" i="2"/>
  <c r="I219" i="2"/>
  <c r="H219" i="2"/>
  <c r="G219" i="2"/>
  <c r="F219" i="2"/>
  <c r="E219" i="2"/>
  <c r="D219" i="2"/>
  <c r="C219" i="2"/>
  <c r="L197" i="2"/>
  <c r="K197" i="2"/>
  <c r="J197" i="2"/>
  <c r="I197" i="2"/>
  <c r="H197" i="2"/>
  <c r="G197" i="2"/>
  <c r="F197" i="2"/>
  <c r="E197" i="2"/>
  <c r="D197" i="2"/>
  <c r="C197" i="2"/>
  <c r="L171" i="2"/>
  <c r="K171" i="2"/>
  <c r="J171" i="2"/>
  <c r="I171" i="2"/>
  <c r="H171" i="2"/>
  <c r="G171" i="2"/>
  <c r="F171" i="2"/>
  <c r="E171" i="2"/>
  <c r="D171" i="2"/>
  <c r="C171" i="2"/>
  <c r="L140" i="2"/>
  <c r="K140" i="2"/>
  <c r="J140" i="2"/>
  <c r="I140" i="2"/>
  <c r="H140" i="2"/>
  <c r="G140" i="2"/>
  <c r="F140" i="2"/>
  <c r="E140" i="2"/>
  <c r="D140" i="2"/>
  <c r="C140" i="2"/>
  <c r="L102" i="2"/>
  <c r="K102" i="2"/>
  <c r="J102" i="2"/>
  <c r="I102" i="2"/>
  <c r="H102" i="2"/>
  <c r="G102" i="2"/>
  <c r="F102" i="2"/>
  <c r="E102" i="2"/>
  <c r="D102" i="2"/>
  <c r="C102" i="2"/>
  <c r="L64" i="2"/>
  <c r="K64" i="2"/>
  <c r="J64" i="2"/>
  <c r="I64" i="2"/>
  <c r="H64" i="2"/>
  <c r="G64" i="2"/>
  <c r="F64" i="2"/>
  <c r="E64" i="2"/>
  <c r="D64" i="2"/>
  <c r="C64" i="2"/>
  <c r="L41" i="2"/>
  <c r="K41" i="2"/>
  <c r="J41" i="2"/>
  <c r="I41" i="2"/>
  <c r="H41" i="2"/>
  <c r="G41" i="2"/>
  <c r="F41" i="2"/>
  <c r="E41" i="2"/>
  <c r="D41" i="2"/>
  <c r="C41" i="2"/>
  <c r="I25" i="13" l="1"/>
  <c r="M10" i="13" s="1"/>
  <c r="N10" i="13" s="1"/>
  <c r="A25" i="13"/>
  <c r="H25" i="13"/>
  <c r="M9" i="13"/>
  <c r="N9" i="13" s="1"/>
  <c r="G25" i="13"/>
  <c r="M8" i="13" s="1"/>
  <c r="N8" i="13" s="1"/>
  <c r="F25" i="13"/>
  <c r="M7" i="13"/>
  <c r="N7" i="13"/>
  <c r="E25" i="13"/>
  <c r="M6" i="13" s="1"/>
  <c r="N6" i="13" s="1"/>
  <c r="D25" i="13"/>
  <c r="M5" i="13"/>
  <c r="N5" i="13" s="1"/>
  <c r="J25" i="13"/>
  <c r="C25" i="13"/>
  <c r="M4" i="13" s="1"/>
  <c r="N4" i="13" s="1"/>
  <c r="G3" i="10"/>
  <c r="H3" i="10"/>
  <c r="I3" i="10"/>
  <c r="J3" i="10"/>
  <c r="K3" i="10"/>
  <c r="G4" i="10"/>
  <c r="H4" i="10"/>
  <c r="I4" i="10"/>
  <c r="J4" i="10"/>
  <c r="K4" i="10"/>
  <c r="G5" i="10"/>
  <c r="H5" i="10"/>
  <c r="I5" i="10"/>
  <c r="J5" i="10"/>
  <c r="K5" i="10"/>
  <c r="G6" i="10"/>
  <c r="H6" i="10"/>
  <c r="I6" i="10"/>
  <c r="J6" i="10"/>
  <c r="K6" i="10"/>
  <c r="G7" i="10"/>
  <c r="H7" i="10"/>
  <c r="I7" i="10"/>
  <c r="J7" i="10"/>
  <c r="K7" i="10"/>
  <c r="G8" i="10"/>
  <c r="H8" i="10"/>
  <c r="I8" i="10"/>
  <c r="J8" i="10"/>
  <c r="K8" i="10"/>
  <c r="G9" i="10"/>
  <c r="H9" i="10"/>
  <c r="I9" i="10"/>
  <c r="J9" i="10"/>
  <c r="K9" i="10"/>
  <c r="G10" i="10"/>
  <c r="H10" i="10"/>
  <c r="I10" i="10"/>
  <c r="J10" i="10"/>
  <c r="K10" i="10"/>
  <c r="G11" i="10"/>
  <c r="H11" i="10"/>
  <c r="I11" i="10"/>
  <c r="J11" i="10"/>
  <c r="K11" i="10"/>
  <c r="G12" i="10"/>
  <c r="H12" i="10"/>
  <c r="I12" i="10"/>
  <c r="J12" i="10"/>
  <c r="K12" i="10"/>
  <c r="G13" i="10"/>
  <c r="H13" i="10"/>
  <c r="I13" i="10"/>
  <c r="J13" i="10"/>
  <c r="K13" i="10"/>
  <c r="G14" i="10"/>
  <c r="H14" i="10"/>
  <c r="I14" i="10"/>
  <c r="J14" i="10"/>
  <c r="K14" i="10"/>
  <c r="C14" i="10"/>
  <c r="D14" i="10"/>
  <c r="M14" i="10" s="1"/>
  <c r="S14" i="10" s="1"/>
  <c r="E14" i="10"/>
  <c r="F14" i="10"/>
  <c r="B14" i="10"/>
  <c r="C13" i="10"/>
  <c r="D13" i="10"/>
  <c r="E13" i="10"/>
  <c r="F13" i="10"/>
  <c r="B13" i="10"/>
  <c r="C12" i="10"/>
  <c r="D12" i="10"/>
  <c r="E12" i="10"/>
  <c r="F12" i="10"/>
  <c r="B12" i="10"/>
  <c r="M12" i="10" s="1"/>
  <c r="C11" i="10"/>
  <c r="D11" i="10"/>
  <c r="E11" i="10"/>
  <c r="F11" i="10"/>
  <c r="B11" i="10"/>
  <c r="C10" i="10"/>
  <c r="D10" i="10"/>
  <c r="E10" i="10"/>
  <c r="F10" i="10"/>
  <c r="B10" i="10"/>
  <c r="C9" i="10"/>
  <c r="D9" i="10"/>
  <c r="E9" i="10"/>
  <c r="F9" i="10"/>
  <c r="B9" i="10"/>
  <c r="C8" i="10"/>
  <c r="D8" i="10"/>
  <c r="E8" i="10"/>
  <c r="F8" i="10"/>
  <c r="B8" i="10"/>
  <c r="M8" i="10" s="1"/>
  <c r="C7" i="10"/>
  <c r="D7" i="10"/>
  <c r="E7" i="10"/>
  <c r="F7" i="10"/>
  <c r="B7" i="10"/>
  <c r="C6" i="10"/>
  <c r="D6" i="10"/>
  <c r="E6" i="10"/>
  <c r="F6" i="10"/>
  <c r="B6" i="10"/>
  <c r="C5" i="10"/>
  <c r="D5" i="10"/>
  <c r="E5" i="10"/>
  <c r="F5" i="10"/>
  <c r="B5" i="10"/>
  <c r="C4" i="10"/>
  <c r="D4" i="10"/>
  <c r="E4" i="10"/>
  <c r="F4" i="10"/>
  <c r="B4" i="10"/>
  <c r="M4" i="10" s="1"/>
  <c r="C3" i="10"/>
  <c r="D3" i="10"/>
  <c r="E3" i="10"/>
  <c r="F3" i="10"/>
  <c r="F15" i="10" s="1"/>
  <c r="B3" i="10"/>
  <c r="L340" i="9"/>
  <c r="K340" i="9"/>
  <c r="J340" i="9"/>
  <c r="I340" i="9"/>
  <c r="H340" i="9"/>
  <c r="G340" i="9"/>
  <c r="F340" i="9"/>
  <c r="E340" i="9"/>
  <c r="D340" i="9"/>
  <c r="C340" i="9"/>
  <c r="L324" i="9"/>
  <c r="K324" i="9"/>
  <c r="J324" i="9"/>
  <c r="I324" i="9"/>
  <c r="H324" i="9"/>
  <c r="G324" i="9"/>
  <c r="F324" i="9"/>
  <c r="E324" i="9"/>
  <c r="D324" i="9"/>
  <c r="C324" i="9"/>
  <c r="L300" i="9"/>
  <c r="K300" i="9"/>
  <c r="J300" i="9"/>
  <c r="I300" i="9"/>
  <c r="H300" i="9"/>
  <c r="G300" i="9"/>
  <c r="F300" i="9"/>
  <c r="E300" i="9"/>
  <c r="D300" i="9"/>
  <c r="C300" i="9"/>
  <c r="L263" i="9"/>
  <c r="K263" i="9"/>
  <c r="J263" i="9"/>
  <c r="I263" i="9"/>
  <c r="H263" i="9"/>
  <c r="G263" i="9"/>
  <c r="F263" i="9"/>
  <c r="E263" i="9"/>
  <c r="D263" i="9"/>
  <c r="C263" i="9"/>
  <c r="L241" i="9"/>
  <c r="K241" i="9"/>
  <c r="J241" i="9"/>
  <c r="I241" i="9"/>
  <c r="H241" i="9"/>
  <c r="G241" i="9"/>
  <c r="F241" i="9"/>
  <c r="E241" i="9"/>
  <c r="D241" i="9"/>
  <c r="C241" i="9"/>
  <c r="L219" i="9"/>
  <c r="K219" i="9"/>
  <c r="J219" i="9"/>
  <c r="I219" i="9"/>
  <c r="H219" i="9"/>
  <c r="G219" i="9"/>
  <c r="F219" i="9"/>
  <c r="E219" i="9"/>
  <c r="D219" i="9"/>
  <c r="C219" i="9"/>
  <c r="L197" i="9"/>
  <c r="K197" i="9"/>
  <c r="J197" i="9"/>
  <c r="I197" i="9"/>
  <c r="H197" i="9"/>
  <c r="G197" i="9"/>
  <c r="F197" i="9"/>
  <c r="E197" i="9"/>
  <c r="D197" i="9"/>
  <c r="C197" i="9"/>
  <c r="L171" i="9"/>
  <c r="K171" i="9"/>
  <c r="J171" i="9"/>
  <c r="I171" i="9"/>
  <c r="H171" i="9"/>
  <c r="G171" i="9"/>
  <c r="F171" i="9"/>
  <c r="E171" i="9"/>
  <c r="D171" i="9"/>
  <c r="C171" i="9"/>
  <c r="L140" i="9"/>
  <c r="K140" i="9"/>
  <c r="J140" i="9"/>
  <c r="I140" i="9"/>
  <c r="H140" i="9"/>
  <c r="G140" i="9"/>
  <c r="F140" i="9"/>
  <c r="E140" i="9"/>
  <c r="D140" i="9"/>
  <c r="C140" i="9"/>
  <c r="L102" i="9"/>
  <c r="K102" i="9"/>
  <c r="J102" i="9"/>
  <c r="I102" i="9"/>
  <c r="H102" i="9"/>
  <c r="G102" i="9"/>
  <c r="F102" i="9"/>
  <c r="E102" i="9"/>
  <c r="D102" i="9"/>
  <c r="C102" i="9"/>
  <c r="L64" i="9"/>
  <c r="K64" i="9"/>
  <c r="J64" i="9"/>
  <c r="I64" i="9"/>
  <c r="H64" i="9"/>
  <c r="G64" i="9"/>
  <c r="F64" i="9"/>
  <c r="E64" i="9"/>
  <c r="D64" i="9"/>
  <c r="C64" i="9"/>
  <c r="L41" i="9"/>
  <c r="K41" i="9"/>
  <c r="J41" i="9"/>
  <c r="I41" i="9"/>
  <c r="H41" i="9"/>
  <c r="G41" i="9"/>
  <c r="F41" i="9"/>
  <c r="E41" i="9"/>
  <c r="D41" i="9"/>
  <c r="C41" i="9"/>
  <c r="H15" i="10"/>
  <c r="D15" i="10" l="1"/>
  <c r="M6" i="10"/>
  <c r="Q6" i="10" s="1"/>
  <c r="M10" i="10"/>
  <c r="R14" i="10"/>
  <c r="P14" i="10"/>
  <c r="M5" i="10"/>
  <c r="Q5" i="10" s="1"/>
  <c r="K15" i="10"/>
  <c r="P6" i="10"/>
  <c r="R6" i="10"/>
  <c r="M3" i="10"/>
  <c r="P3" i="10" s="1"/>
  <c r="O6" i="10"/>
  <c r="O21" i="10" s="1"/>
  <c r="O14" i="10"/>
  <c r="O29" i="10" s="1"/>
  <c r="I15" i="10"/>
  <c r="G15" i="10"/>
  <c r="M7" i="10"/>
  <c r="S7" i="10" s="1"/>
  <c r="B15" i="10"/>
  <c r="E15" i="10"/>
  <c r="M15" i="10" s="1"/>
  <c r="S15" i="10" s="1"/>
  <c r="C15" i="10"/>
  <c r="S6" i="10"/>
  <c r="M9" i="10"/>
  <c r="Q9" i="10" s="1"/>
  <c r="M11" i="10"/>
  <c r="Q11" i="10" s="1"/>
  <c r="M13" i="10"/>
  <c r="R13" i="10" s="1"/>
  <c r="Q14" i="10"/>
  <c r="J15" i="10"/>
  <c r="R4" i="10"/>
  <c r="R8" i="10"/>
  <c r="S8" i="10"/>
  <c r="O8" i="10"/>
  <c r="R10" i="10"/>
  <c r="O10" i="10"/>
  <c r="Q10" i="10"/>
  <c r="P10" i="10"/>
  <c r="R11" i="10"/>
  <c r="O4" i="10"/>
  <c r="S4" i="10"/>
  <c r="P4" i="10"/>
  <c r="Q4" i="10"/>
  <c r="S9" i="10"/>
  <c r="S10" i="10"/>
  <c r="S12" i="10"/>
  <c r="Q12" i="10"/>
  <c r="R12" i="10"/>
  <c r="P12" i="10"/>
  <c r="P13" i="10"/>
  <c r="Q13" i="10"/>
  <c r="O9" i="10"/>
  <c r="O3" i="10"/>
  <c r="O18" i="10" s="1"/>
  <c r="O12" i="10"/>
  <c r="O5" i="10"/>
  <c r="Q3" i="10"/>
  <c r="R3" i="10"/>
  <c r="S3" i="10"/>
  <c r="R5" i="10"/>
  <c r="S5" i="10"/>
  <c r="Q8" i="10"/>
  <c r="P8" i="10"/>
  <c r="O23" i="10" s="1"/>
  <c r="P5" i="10"/>
  <c r="P11" i="10" l="1"/>
  <c r="O26" i="10" s="1"/>
  <c r="O11" i="10"/>
  <c r="S11" i="10"/>
  <c r="S13" i="10"/>
  <c r="R7" i="10"/>
  <c r="Q15" i="10"/>
  <c r="O13" i="10"/>
  <c r="O28" i="10" s="1"/>
  <c r="P9" i="10"/>
  <c r="O24" i="10" s="1"/>
  <c r="R9" i="10"/>
  <c r="P7" i="10"/>
  <c r="O7" i="10"/>
  <c r="O22" i="10" s="1"/>
  <c r="Q7" i="10"/>
  <c r="O27" i="10"/>
  <c r="R15" i="10"/>
  <c r="O15" i="10"/>
  <c r="P15" i="10"/>
  <c r="O19" i="10"/>
  <c r="O25" i="10"/>
  <c r="O20" i="10"/>
</calcChain>
</file>

<file path=xl/sharedStrings.xml><?xml version="1.0" encoding="utf-8"?>
<sst xmlns="http://schemas.openxmlformats.org/spreadsheetml/2006/main" count="4988" uniqueCount="416">
  <si>
    <t>Discipline-specific self-assessment tools</t>
  </si>
  <si>
    <t>This checklist helps individuals, supervisors, and other providers and volunteers assess specific competencies under 12 domains of palliative care. It will help identify your or your staff’s learning needs and monitor progress toward providing high-quality palliative care in multiple settings.</t>
  </si>
  <si>
    <t>Our process is adapted from Benner’s novice-to-expert framework (1984)9. For each competency statement, rate your current practice by checking the appropriate box as follows:</t>
  </si>
  <si>
    <r>
      <rPr>
        <b/>
        <i/>
        <u/>
        <sz val="11"/>
        <color theme="1"/>
        <rFont val="Calibri"/>
        <family val="2"/>
        <scheme val="minor"/>
      </rPr>
      <t>Please note</t>
    </r>
    <r>
      <rPr>
        <i/>
        <sz val="11"/>
        <color theme="1"/>
        <rFont val="Calibri"/>
        <family val="2"/>
        <scheme val="minor"/>
      </rPr>
      <t xml:space="preserve"> that competencies related to caring for First Nations, Inuit, and Métis are included in this self-assessment tool to identify learning needs and monitor progress towards providing high-quality palliative care to First Nations, Inuit, and Métis. It is important to consider when caring for underserviced populations, including First Nations, Inuit, and Métis, that cultural safety is not a skill to master but rather a life-long learning process that leads to providing a higher quality of care.</t>
    </r>
  </si>
  <si>
    <r>
      <rPr>
        <b/>
        <sz val="11"/>
        <color theme="1"/>
        <rFont val="Calibri"/>
        <family val="2"/>
        <scheme val="minor"/>
      </rPr>
      <t>Self-assessment for Nurses</t>
    </r>
    <r>
      <rPr>
        <sz val="11"/>
        <color theme="1"/>
        <rFont val="Calibri"/>
        <family val="2"/>
        <scheme val="minor"/>
      </rPr>
      <t xml:space="preserve">
• Novice (N) – may be experienced in psychosocial care but new to palliative care. Needs regular support.
• Advanced beginner (B) – can practice independently using some psychosocial skills specific to palliative care but still needs support.
• Competent (C) – mostly independent, occasionally seeks out support.
• Proficient (P) – autonomous practice, seeks out leadership opportunities.
• Expert (E) – highly proficient, is regularly sought out by others.</t>
    </r>
  </si>
  <si>
    <t>Click your assigned number to access your worksheet</t>
  </si>
  <si>
    <t>Staff</t>
  </si>
  <si>
    <t>Do not delete</t>
  </si>
  <si>
    <t>Staff Assessment: Type '1' or click the number '1' dropdown button that correspond to the level of knowledge/skill (text sensitive)</t>
  </si>
  <si>
    <t>Metrics 2: Type '1' or click the number '1' dropdown button to correspond attendance to the training day</t>
  </si>
  <si>
    <t>Metrics</t>
  </si>
  <si>
    <t>Outcome measure: Post-training assessment</t>
  </si>
  <si>
    <t>Process Measure: Staff attended the Training for knowledge and skills competency/compliance to competency Framework</t>
  </si>
  <si>
    <t>Balance Measure: Patient Experience before and after the training</t>
  </si>
  <si>
    <t>Domain #</t>
  </si>
  <si>
    <t>Domain Description</t>
  </si>
  <si>
    <t>PRE</t>
  </si>
  <si>
    <t>POST</t>
  </si>
  <si>
    <t>Principles of a palliative approach to care</t>
  </si>
  <si>
    <t>N</t>
  </si>
  <si>
    <t>B</t>
  </si>
  <si>
    <t>C</t>
  </si>
  <si>
    <t>P</t>
  </si>
  <si>
    <t>E</t>
  </si>
  <si>
    <t>Understanding the core philosophy of palliative care and the palliative approach to care</t>
  </si>
  <si>
    <t>1.1.1</t>
  </si>
  <si>
    <t>A. Generalist</t>
  </si>
  <si>
    <t>Understand the philosophy of palliative care and the palliative approach to care, which starts early in the trajectory of a life-limiting condition.</t>
  </si>
  <si>
    <t>B. Specialist</t>
  </si>
  <si>
    <t>Provide leadership and contribute to the development of palliative care education, standards, and policies.</t>
  </si>
  <si>
    <t>1.1.2</t>
  </si>
  <si>
    <t>Understand how the palliative approach can enhance the assessment and management of symptoms.</t>
  </si>
  <si>
    <t>1.1.3</t>
  </si>
  <si>
    <t>Understand and contribute to the development of the relevant palliative care education, standards, guidelines, and policies.</t>
  </si>
  <si>
    <t>1.1.4</t>
  </si>
  <si>
    <t>Seek to understand and incorporate community-specific practices and protocols of caring for members of underserviced populations who are living with a life-limiting illness so that they can live fully throughout their care.</t>
  </si>
  <si>
    <t>1.1.5</t>
  </si>
  <si>
    <t>Seek to understand community-specific protocols of caring for First Nations, Inuit, and Métis who are living with a life-limiting illness so they can live fully throughout their care.</t>
  </si>
  <si>
    <t>Identifying people who would benefit from a palliative approach</t>
  </si>
  <si>
    <t>1.2.1</t>
  </si>
  <si>
    <t>Able to describe the meaning of the term “life-limiting condition”. Understand and respond to complex and multidimensional care needs.</t>
  </si>
  <si>
    <t>Apply knowledge of life-limiting conditions to respond to complex and multidimensional care needs, and comprehensively identify current and prospective issues in palliative care at the system level.</t>
  </si>
  <si>
    <t>1.2.2</t>
  </si>
  <si>
    <t>Identify and initiate, early in the illness trajectory, people who would benefit from a palliative approach.</t>
  </si>
  <si>
    <t>Understanding the interdisciplinary team</t>
  </si>
  <si>
    <t>1.3.1</t>
  </si>
  <si>
    <t>Understand the role and function of the interdisciplinary care team to foster a caring environment in palliative care.</t>
  </si>
  <si>
    <t>Understand the role of primary and acute care, and the function of specialist palliative care teams, designated family and caregivers, and volunteers.</t>
  </si>
  <si>
    <t>Know when to reach out and utilize specialist resources.</t>
  </si>
  <si>
    <t>Demonstrate leadership that encourages colleagues to foster a caring environment that supports all team members working in sensitive situations.</t>
  </si>
  <si>
    <t>Addressing barriers to care</t>
  </si>
  <si>
    <t>1.4.1</t>
  </si>
  <si>
    <t>Identify and understand barriers, and how they affect access and care, with particular attention to members of underserviced populations.</t>
  </si>
  <si>
    <t>Identify and address perceptions, beliefs, and attitudes towards palliative care – that the person, their designated family or caregiver(s), and colleagues have – that undermine access to high-quality palliative care.</t>
  </si>
  <si>
    <t>1.4.2</t>
  </si>
  <si>
    <t>Recognize, identify, and understand specific barriers experienced by First Nations, Inuit, and Métis that may affect access and care.</t>
  </si>
  <si>
    <t>Including designated family or caregiver(s) in the unit of care</t>
  </si>
  <si>
    <t>1.5.1</t>
  </si>
  <si>
    <t>Ask the person who they consider family and include the designated family or caregiver(s) in the person’s care.</t>
  </si>
  <si>
    <t>1.5.2</t>
  </si>
  <si>
    <t>Respond to the designated family or caregiver’s unique needs and experiences.</t>
  </si>
  <si>
    <t>1.5.3</t>
  </si>
  <si>
    <t>Respect the importance of the role of designated family or caregiver(s), and community, for members of underserviced populations throughout their palliative care.</t>
  </si>
  <si>
    <t>1.5.4</t>
  </si>
  <si>
    <t>Respect the importance of the role of designated family or caregiver(s), and community, for First Nations, Inuit, and Métis, throughout their palliative care.</t>
  </si>
  <si>
    <t>Seeing people holistically</t>
  </si>
  <si>
    <t>1.6.1</t>
  </si>
  <si>
    <t>Provide a holistic interdisciplinary team approach that is person- and family- centered, and that aligns with the person’s and designated family or caregiver’s priorities, values, and choices in the provision of care.</t>
  </si>
  <si>
    <t>Lead conversations and planning when there is a greater complexity in the care needs and/or family dynamics.</t>
  </si>
  <si>
    <t>TOTAL</t>
  </si>
  <si>
    <t>1 Principles of a palliative approach to care</t>
  </si>
  <si>
    <t>Cultural safety and humility</t>
  </si>
  <si>
    <t>Engaging in self-reflection</t>
  </si>
  <si>
    <t>2.1.1</t>
  </si>
  <si>
    <t>Practice self-reflection to identify and address personal and systemic biases.</t>
  </si>
  <si>
    <t>Supporting cultural practices</t>
  </si>
  <si>
    <t>2.2.1</t>
  </si>
  <si>
    <t>Acknowledge the influence of culture and lived experiences on a person’s attitudes towards health, wellness, serious illness, and death.</t>
  </si>
  <si>
    <t>Demonstrate openness to incorporating these attitudes into the care of members of underserviced populations.</t>
  </si>
  <si>
    <t>2.2.2</t>
  </si>
  <si>
    <t>Understand that First Nations, Inuit, and Métis cultural practices and beliefs influence how palliative care is provided.</t>
  </si>
  <si>
    <t>Demonstrate openness to incorporating First Nations, Inuit, and Métis community-specific protocols and practices into provision of palliative care.</t>
  </si>
  <si>
    <t>2.2.3</t>
  </si>
  <si>
    <t>Demonstrate openness and sensitivity to social, spiritual, and cultural values and practices that may influence the person’s and their designated family or caregiver’s preferences.</t>
  </si>
  <si>
    <t>Recognizing and respecting the diversity of people, designated families or caregivers, and communities</t>
  </si>
  <si>
    <t>2.3.1</t>
  </si>
  <si>
    <t>Assess the diverse needs and preferences of the person and their designated family or caregiver(s).</t>
  </si>
  <si>
    <t>In doing so, consider the social determinants of health, as well as ethnicity, culture, gender, sexual orientation, language, religion, and economic circumstance.</t>
  </si>
  <si>
    <t>Incorporate these determinants into goal setting, decision-making, and care planning.</t>
  </si>
  <si>
    <t>2.3.2</t>
  </si>
  <si>
    <t>Demonstrate understanding and provide accommodation to the social, spiritual, and cultural values and practices that may influence care provided to the person and their designated family or caregiver(s).</t>
  </si>
  <si>
    <t>2.3.3</t>
  </si>
  <si>
    <t>Recognize that concepts such as wellness and illness may be defined differently by people, and in particular by members of underserviced populations.</t>
  </si>
  <si>
    <t>Collaborate with people, designated family or caregiver(s), and communities to ensure a shared understanding of terminology, while also respecting and supporting cultural protocols and practices that promote comfort and quality of life.</t>
  </si>
  <si>
    <t>2.3.4</t>
  </si>
  <si>
    <t>Recognize that concepts such as wellness and illness may be defined differently by First Nations, Inuit, and Métis.</t>
  </si>
  <si>
    <t>2 Cultural safety and humility</t>
  </si>
  <si>
    <t>Communication</t>
  </si>
  <si>
    <t>Promoting ongoing collaborative communication</t>
  </si>
  <si>
    <t>3.1.1</t>
  </si>
  <si>
    <t>Understand that communication regarding palliative and end-of-life care is an ongoing collaborative process.</t>
  </si>
  <si>
    <t>Demonstrate leadership and facilitate communication in situations in which the generalist team requires support.</t>
  </si>
  <si>
    <t>3.1.2</t>
  </si>
  <si>
    <t>Understand that for members of underserviced populations, designated family or caregiver(s), and community members may have a role in the care team.</t>
  </si>
  <si>
    <t>Acknowledge and respect that responsibility for communication with the health care provider may be designated to a family member or caregiver, and incorporate those wishes in the provision of care.</t>
  </si>
  <si>
    <t>3.1.3</t>
  </si>
  <si>
    <t>Understand that First Nations, Inuit, and Métis designated family and community members may have a role in the care team.</t>
  </si>
  <si>
    <t>Listening and providing emotional support</t>
  </si>
  <si>
    <t>3.2.1</t>
  </si>
  <si>
    <t>Provide emotional support to the person and designated family or caregiver(s) from diagnosis to bereavement.</t>
  </si>
  <si>
    <t>Use a variety of strategies to engage in highly skilled, compassionate, individualized, and timely communication with people, designated families, caregivers, and members of their care teams.</t>
  </si>
  <si>
    <t>Role model, coach, and mentor team to build capacity in abilities surrounding difficult/complex conversations with patient and designated family or caregiver(s).</t>
  </si>
  <si>
    <t>Adapting communication for children</t>
  </si>
  <si>
    <t>3.3.1</t>
  </si>
  <si>
    <t>Recognize that designated family or caregiver conversations may involve toddlers, children, and adolescents, and that may require different communication approaches.</t>
  </si>
  <si>
    <t>Have an understanding of developmental stages and appropriate communication skills to match their needs.</t>
  </si>
  <si>
    <t>Using appropriate supports to communicate effectively</t>
  </si>
  <si>
    <t>3.4.1</t>
  </si>
  <si>
    <t>Assess the need and provide specialist support (e.g. interpreters, sign language interpreters, and assistive technology) to bridge communication barriers.</t>
  </si>
  <si>
    <t>Delivering difficult news and managing essential conversations</t>
  </si>
  <si>
    <t>3.5.1</t>
  </si>
  <si>
    <t>Introduce people and their designated family or caregiver(s) to the concept and benefits of palliative care.</t>
  </si>
  <si>
    <t>Share difficult news in a compassionate and supportive manner and provide a safe space for them to process their emotions.</t>
  </si>
  <si>
    <t>Provide support, mentorship, and role modelling for generalists in developing these skills.</t>
  </si>
  <si>
    <t>3.5.2</t>
  </si>
  <si>
    <t>Support people so they can make informed decisions about the types of information they wish to receive about their diagnosis, prognosis, and disease progression, and how best to share that news with their designated families.</t>
  </si>
  <si>
    <t>Identify the person's and designated family or caregiver’s information needs and preferences before providing information and discussing diagnosis and prognosis.</t>
  </si>
  <si>
    <t>Regularly ask whether information is meeting the person’s and designated family or caregiver’s needs.</t>
  </si>
  <si>
    <t>3.5.3</t>
  </si>
  <si>
    <t>Review and clarify the person’s and designated family or caregiver’s understanding of palliative care information that has been presented by other health care providers. Discuss care preferences, including the pros and cons of life-sustaining treatments (e.g. CPR, admissions to ICU, antibiotics).</t>
  </si>
  <si>
    <t>3.5.4</t>
  </si>
  <si>
    <t>Explore people’s and designated family or caregiver’s questions about the dying process and what to expect.</t>
  </si>
  <si>
    <t>3 Communication</t>
  </si>
  <si>
    <t>Optimizing comfort and quality of life</t>
  </si>
  <si>
    <t>Promoting self-management/care</t>
  </si>
  <si>
    <t>4.1.1</t>
  </si>
  <si>
    <t>Recognize and educate people and designated family or caregiver(s) about how they can engage in self-management of their condition, while acknowledging the barriers and limitations that may make self-management/care difficult.</t>
  </si>
  <si>
    <t>Maintaining dignity</t>
  </si>
  <si>
    <t>4.2.1</t>
  </si>
  <si>
    <t>Conserve and promote dignity of the person by facilitating expression of needs, hopes, feelings, and concerns in planning palliative care.</t>
  </si>
  <si>
    <t>Caring for people holistically</t>
  </si>
  <si>
    <t>4.3.1</t>
  </si>
  <si>
    <t>Understand the concept of “total pain” and the multiple factors that may impact on the person and their designated family or caregiver(s).</t>
  </si>
  <si>
    <t>Acknowledge the cumulative losses inherent in the experience of a life-limiting condition and its effects on the person and their designated family or caregiver(s).</t>
  </si>
  <si>
    <t>Involving the designated family or caregiver(s) in care</t>
  </si>
  <si>
    <t>4.4.1</t>
  </si>
  <si>
    <t>Recognize and anticipate the impact of the role changes designated families experience as a result of a person’s illness when formulating relevant and realistic care plans.</t>
  </si>
  <si>
    <t>4.4.2</t>
  </si>
  <si>
    <t>Respect the role of the designated family or caregiver(s), and community, especially when caring for members of underserviced populations throughout their palliative care.</t>
  </si>
  <si>
    <t>4.4.3</t>
  </si>
  <si>
    <t>Respect the role of the designated family or caregiver(s), and community, for First Nations, Inuit, and Métis, throughout their palliative care.</t>
  </si>
  <si>
    <t>Screening, assessing, and managing pain and other symptoms and psychosocial concerns</t>
  </si>
  <si>
    <t>4.5.1</t>
  </si>
  <si>
    <t>Regularly screen for symptoms and needs, using validated, standardized instruments, such as the Edmonton Symptom Assessment System (ESAS).</t>
  </si>
  <si>
    <t>4.5.2</t>
  </si>
  <si>
    <t>Demonstrate an understanding of the use of non-pharmacological interventions for pain and symptom management, support the person’s decision to use complementary and alternative medicine (CAM), and address requests for information.</t>
  </si>
  <si>
    <t>Be aware of the credible resources available within their community regarding CAM.</t>
  </si>
  <si>
    <t>Understand professional responsibilities regarding CAM practices and interventions.</t>
  </si>
  <si>
    <t>4.5.3</t>
  </si>
  <si>
    <t>Implement evidence-informed pharmacological and non-pharmacological approaches for pain and symptom management at end-of-life.</t>
  </si>
  <si>
    <t>4.5.4</t>
  </si>
  <si>
    <t>Recognize that complementary and alternative medicine (CAM) can play an important role in palliative care, especially when caring for members of underserviced populations. Collaborate with the person and their designated family or caregiver(s) to incorporate these into the care plan.</t>
  </si>
  <si>
    <t>4.5.5</t>
  </si>
  <si>
    <t>Recognize that traditional medicine can play an important role in palliative care for First Nations, Inuit, and Métis. Collaborate with the person and their designated family or caregiver(s) to incorporate traditional medicine into the care plan.</t>
  </si>
  <si>
    <t>4.5.6</t>
  </si>
  <si>
    <t>Collaborate with the care team to manage pain and symptoms effectively based on the person’s identified goals of care.</t>
  </si>
  <si>
    <t>Manage more complex conditions and provide consultation, advice, and mentorship to generalist level nurses.</t>
  </si>
  <si>
    <t>4.5.7</t>
  </si>
  <si>
    <t>Administer medicine or other treatments appropriate for the types and severity of the person’s pain, side effects, drug interactions, complications, and condition.</t>
  </si>
  <si>
    <t>4.5.8</t>
  </si>
  <si>
    <t>Demonstrate a comprehensive knowledge of common medications, and respond to potential side effects, interactions, or complications.</t>
  </si>
  <si>
    <t>4.5.9</t>
  </si>
  <si>
    <t>Describe the indications for opioid rotation.</t>
  </si>
  <si>
    <t>Understanding the severity of the person's pain, other symptoms, and condition</t>
  </si>
  <si>
    <t>4.6.1</t>
  </si>
  <si>
    <t>Incorporate knowledge of pain classification, the pathophysiology of pain and other symptoms in management of symptoms.</t>
  </si>
  <si>
    <t>Incorporate evidence-based off label use of medications, as appropriate, for management of symptoms.</t>
  </si>
  <si>
    <t>4 Optimizing comfort and quality of life</t>
  </si>
  <si>
    <t>Care planning and collaborative practice</t>
  </si>
  <si>
    <t>Understanding interdisciplinary collaboration, transitions, and roles</t>
  </si>
  <si>
    <t>5.1.1</t>
  </si>
  <si>
    <t>Collaborate with the interdisciplinary team, person, and designated family or caregiver(s) to ensure care plans are consistent with goals of care, preferences, and advance care plans, which may change throughout the life-limiting condition.</t>
  </si>
  <si>
    <t>Assist with coordinating care and making referrals to interdisciplinary team members and/or organizations – e.g., visiting volunteers.</t>
  </si>
  <si>
    <t>5.1.2</t>
  </si>
  <si>
    <t>Identify and support navigation of the full range and continuum of palliative care services, resources, and settings in which such services are available.</t>
  </si>
  <si>
    <t>Recognize and coordinate smooth transitions between institutions.</t>
  </si>
  <si>
    <t>Modifying care plans as needed</t>
  </si>
  <si>
    <t>5.2.1</t>
  </si>
  <si>
    <t>Evaluate communication with the person and their designated family or caregiver(s) to ensure that their care plan meets the person's identified needs.</t>
  </si>
  <si>
    <t>5.2.2</t>
  </si>
  <si>
    <t>Engage with First Nations, Inuit, and Métis community leaders and/or Elders, when appropriate or if requested, to co-create a high-quality approach to palliative care for the person and their designated family or caregiver(s).</t>
  </si>
  <si>
    <t>5.2.3</t>
  </si>
  <si>
    <t>Evaluate interventions within the care plan, discuss with the interdisciplinary team and propose appropriate alternatives, if necessary.</t>
  </si>
  <si>
    <t>5.2.4</t>
  </si>
  <si>
    <t>Recognize common symptoms of common trajectories of life-limiting conditions, and anticipate the needs of the person who has a particular disease.</t>
  </si>
  <si>
    <t>5.2.5</t>
  </si>
  <si>
    <t>Routinely assess Palliative Performance Scale (PPS) to determine changing functional status.</t>
  </si>
  <si>
    <t>Making informed decisions</t>
  </si>
  <si>
    <t>5.3.1</t>
  </si>
  <si>
    <t>Understand the importance of determining the person’s capacity before having conversations with them regarding advance care planning (ACP), goals of care, and healthcare consent.</t>
  </si>
  <si>
    <t>Understand how a substitute decision maker (SDM) is determined, and the role the SDM plays in making healthcare decisions if the person does not have capacity.</t>
  </si>
  <si>
    <t>Know and apply laws applicable to specific jurisdiction.</t>
  </si>
  <si>
    <t>5.3.2</t>
  </si>
  <si>
    <t>Facilitate informed decision-making and consent by the person (or, if incapable, their SDM) regarding place of care, while identifying risks in a supportive manner.</t>
  </si>
  <si>
    <t>5.3.3</t>
  </si>
  <si>
    <t>Support the person, their designated family or caregiver(s), and SDM in decision-making, including withholding or withdrawing an intervention.</t>
  </si>
  <si>
    <t>5.3.4</t>
  </si>
  <si>
    <t>When able, provide care in the person's preferred place while recognizing the complexities and challenges involved for people, designated families, and caregivers.</t>
  </si>
  <si>
    <t>Provide palliative care and support capacity building in all settings where people reside. This includes the home, long-term care facilities, and acute care settings, such as community hospitals and emergency departments in rural and remote settings, hospices, group/supportive housing, shelters, jail/prison, etc.</t>
  </si>
  <si>
    <t>Understanding advance care planning</t>
  </si>
  <si>
    <t>5.4.1</t>
  </si>
  <si>
    <t>Understand advance care planning (ACP) and help people set their goals and preferences for care if they wish to prepare or revise an ACP.</t>
  </si>
  <si>
    <t>5.4.2</t>
  </si>
  <si>
    <t>Provide care and implement treatment plans in keeping with the person’s expressed wishes and/or goals of care.</t>
  </si>
  <si>
    <t>5 Care planning and collaborative practice</t>
  </si>
  <si>
    <t>Last days and hours</t>
  </si>
  <si>
    <t>Anticipating changes as death nears</t>
  </si>
  <si>
    <t>6.1.1</t>
  </si>
  <si>
    <t>Assist the person and their designated family or caregiver(s) to prepare for the time of death, and provides information about expected changes and comfort measures during the last days and hours of life.</t>
  </si>
  <si>
    <t>Anticipate possible complications and advocate for appropriate medications/treatments or interventions to be available.</t>
  </si>
  <si>
    <t>6.1.2</t>
  </si>
  <si>
    <t>Identify people who are in the terminal phase, and recognize and respond to signs of imminent death.</t>
  </si>
  <si>
    <t>Supporting death rituals</t>
  </si>
  <si>
    <t>6.2.1</t>
  </si>
  <si>
    <t>Provide care of the body immediately following death as per the person and designated family or caregiver's preferences and rituals, and the organization’s policies and procedures.</t>
  </si>
  <si>
    <t>6.2.2</t>
  </si>
  <si>
    <t>Support designated family and community-specific protocols and practices surrounding death, loss, and grief, in particular when caring for members of underserviced populations.</t>
  </si>
  <si>
    <t>6.2.3</t>
  </si>
  <si>
    <t>Support designated family and community-specific protocols and practices surrounding death, loss, and grief when caring for First Nations, Inuit, and Métis.</t>
  </si>
  <si>
    <t>Involving and supporting the designated family or caregiver(s)</t>
  </si>
  <si>
    <t>6.3.1</t>
  </si>
  <si>
    <t>Facilitate discussions with appropriate professionals if an autopsy is requested or required.</t>
  </si>
  <si>
    <t>6.3.2</t>
  </si>
  <si>
    <t>Help the designated family or caregiver(s) do the following:</t>
  </si>
  <si>
    <t>•</t>
  </si>
  <si>
    <t>cope with emotional responses,</t>
  </si>
  <si>
    <t>maintain a desired level of control,</t>
  </si>
  <si>
    <t>share preferences and needs,</t>
  </si>
  <si>
    <t>discuss place of death,</t>
  </si>
  <si>
    <t>access resources,</t>
  </si>
  <si>
    <t>communicate meaningfully,</t>
  </si>
  <si>
    <t>process emotions associated with anticipatory grief.</t>
  </si>
  <si>
    <t>6.3.3</t>
  </si>
  <si>
    <t>Facilitate discussions with appropriate professionals if the person or their designated family or caregiver(s) request organ or tissue donation.</t>
  </si>
  <si>
    <t>6 Last days and hours</t>
  </si>
  <si>
    <t>Loss, grief, and bereavement</t>
  </si>
  <si>
    <t>Supporting diverse responses to loss</t>
  </si>
  <si>
    <t>7.1.1</t>
  </si>
  <si>
    <t>Recognize the range of individual physical, psychological, spiritual, emotional, cultural, and social responses to loss and grief.</t>
  </si>
  <si>
    <t>7.1.2</t>
  </si>
  <si>
    <t>Demonstrate an understanding of the needs of children at various developmental stages in dealing with grief and loss.</t>
  </si>
  <si>
    <t>7.1.3</t>
  </si>
  <si>
    <t>Accurately assess and manage people’s and their designated families’ or caregivers’ loss, grief, and bereavement needs.</t>
  </si>
  <si>
    <t>Recognizing complicated grief</t>
  </si>
  <si>
    <t>7.2.1</t>
  </si>
  <si>
    <t>Acknowledge the impact of personal traumas and negative experiences, in particular for members of underserviced populations, and how these can shape the expressions of grief, bereavement, and mourning.</t>
  </si>
  <si>
    <t>Practice trauma-informed principles and care.</t>
  </si>
  <si>
    <t>Engage with the designated family or caregiver(s), and community, to identify community-specific protocols and practices that support the experience and expressions of grief.</t>
  </si>
  <si>
    <t>7.2.2</t>
  </si>
  <si>
    <t>Acknowledge the impact that historical and ongoing systemic trauma and loss have on First Nations, Inuit, and Métis experiences and expressions of grief, bereavement, and mourning.</t>
  </si>
  <si>
    <t>Engage with the designated family or caregiver(s), and community, to identify First Nations, Inuit, and Métis community-specific protocols and practices that support the experience and expression of grief.</t>
  </si>
  <si>
    <t>Using support services</t>
  </si>
  <si>
    <t>7.3.1</t>
  </si>
  <si>
    <t>Provide guidance, support, and information to families, caregivers, and others (based on awareness of cultures and needs), and make referrals to bereavement services as required.</t>
  </si>
  <si>
    <t>7 Loss, grief, and bereavement</t>
  </si>
  <si>
    <t>Self-care</t>
  </si>
  <si>
    <t>Promoting self-awareness</t>
  </si>
  <si>
    <t>8.1.1</t>
  </si>
  <si>
    <t>Explore own attitudes and beliefs regarding death, dying, and caring for people who require palliative care.</t>
  </si>
  <si>
    <t>8.1.2</t>
  </si>
  <si>
    <t>Demonstrate an awareness of the effects of past experiences of suffering, death, and dying when caring for people with life-limiting conditions.</t>
  </si>
  <si>
    <t>8.1.3</t>
  </si>
  <si>
    <t>Understand and attend to own emotional responses that result from caring for people with life-limiting conditions.</t>
  </si>
  <si>
    <t>Promoting healthy behaviors for self and team</t>
  </si>
  <si>
    <t>8.2.1</t>
  </si>
  <si>
    <t>Demonstrate an awareness of ways to manage and cope with the impact of death and with people dying.</t>
  </si>
  <si>
    <t>8.2.2</t>
  </si>
  <si>
    <t>Demonstrate an awareness of the emotional and spiritual supports available for self and team.</t>
  </si>
  <si>
    <t>8.2.3</t>
  </si>
  <si>
    <t>Identify colleagues who may be suffering and provide support.</t>
  </si>
  <si>
    <t>Support colleagues to identify factors contributing to stress in caring for people who require a palliative approach to care and their designated families or caregivers. Support colleagues to develop a plan to cope with stress.</t>
  </si>
  <si>
    <t>Preventing compassion fatigue</t>
  </si>
  <si>
    <t>8.3.1</t>
  </si>
  <si>
    <t>Recognize compassion fatigue in self and colleagues; intervene and refer appropriately.</t>
  </si>
  <si>
    <t>Identify issues in the system that contribute to compassion fatigue and advocate for change.</t>
  </si>
  <si>
    <t>8.3.2</t>
  </si>
  <si>
    <t>Engage in healthy activities that help prevent compassion fatigue.</t>
  </si>
  <si>
    <t>8 Self-care</t>
  </si>
  <si>
    <t>Professional and ethical practice</t>
  </si>
  <si>
    <t>Addressing ethical issues</t>
  </si>
  <si>
    <t>9.1.1</t>
  </si>
  <si>
    <t>Anticipate and address ethical and legal issues that may be encountered when caring for people with life-limiting conditions.</t>
  </si>
  <si>
    <t>9.1.2</t>
  </si>
  <si>
    <t>Facilitate discussion and management of ethical and legal issues in conjunction with the person, their designated family or caregiver(s), their care team, and institutional ethics review boards (or equivalent), where they exist.</t>
  </si>
  <si>
    <t>9.1.3</t>
  </si>
  <si>
    <t>Identify situations where beliefs, attitudes, and values limit one’s ability to be present and provide care to people and their designated families or caregivers.</t>
  </si>
  <si>
    <t>Collaborate with others to ensure optimal care is provided.</t>
  </si>
  <si>
    <t>9.1.4</t>
  </si>
  <si>
    <t>Understand distinctions among ethical and legal concepts, such as: the principle of double effect, palliative sedation, and medical assistance in dying (MAiD).</t>
  </si>
  <si>
    <t>9.1.5</t>
  </si>
  <si>
    <t>Access resources to guide ethicall</t>
  </si>
  <si>
    <t>Advocating for inclusion of the person’s and their designated family or caregiver’s beliefs and values</t>
  </si>
  <si>
    <t>9.2.1</t>
  </si>
  <si>
    <t>Establish and respect peoples’ wishes, options, and preferences regarding their care, and respect their decisions.</t>
  </si>
  <si>
    <t>Understanding legislation and policy</t>
  </si>
  <si>
    <t>9.3.1</t>
  </si>
  <si>
    <t>Demonstrate knowledge of relevant legislation/policies –</t>
  </si>
  <si>
    <t>e.g. medical assistance in dying (MAiD), Children and Family Services Act, Adult Protection Act, and Personal Directives Act, and any other legislation related to field of practice.</t>
  </si>
  <si>
    <t>Apply a comprehensive understanding of and contribute to the development and refinement of legal, ethical,</t>
  </si>
  <si>
    <t>Understanding MAiD</t>
  </si>
  <si>
    <t>9.4.1</t>
  </si>
  <si>
    <t>Respond to inquiries regarding MAiD in accordance with the appropriate regulatory body’s guidelines and standards.</t>
  </si>
  <si>
    <t>9 Professional and ethical practice</t>
  </si>
  <si>
    <t>Education, evaluation, quality improvement, and research</t>
  </si>
  <si>
    <t>Accessing continuing education</t>
  </si>
  <si>
    <t>10.1.1</t>
  </si>
  <si>
    <t>Participate in palliative care continuing education opportunities.</t>
  </si>
  <si>
    <t>10.1.2</t>
  </si>
  <si>
    <t>Participate in cultural safety training opportunities, especially any that are specific to underserviced populations.</t>
  </si>
  <si>
    <t>Where available, participate in regionally specific training.</t>
  </si>
  <si>
    <t>10.1.3</t>
  </si>
  <si>
    <t>Participate in First Nations, Inuit, and Métis cultural safety training opportunities.</t>
  </si>
  <si>
    <t>Educating and supporting learners</t>
  </si>
  <si>
    <t>10.2.1</t>
  </si>
  <si>
    <t>Educate people, families, caregivers and interdisciplinary teams regarding palliative care and the palliative approach.</t>
  </si>
  <si>
    <t>Develop, facilitate, and provide palliative care-related education, leadership, and mentorship to generalists and students preparing to be specialists.</t>
  </si>
  <si>
    <t>C. Specialist</t>
  </si>
  <si>
    <t>Promote public awareness and education regarding end-of-life issues, beliefs, and attitudes about palliative care.</t>
  </si>
  <si>
    <t>Contributing to quality improvement</t>
  </si>
  <si>
    <t>10.3.1</t>
  </si>
  <si>
    <t>Contribute to the monitoring and evaluation of the quality of palliative care, and critically evaluate outcomes against standards and guidelines.</t>
  </si>
  <si>
    <t>Contribute to the evaluation of the quality of palliative care and the effectiveness of the specialist palliative care consult team.</t>
  </si>
  <si>
    <t>Evaluating person outcomes</t>
  </si>
  <si>
    <t>10.4.1</t>
  </si>
  <si>
    <t>Routinely incorporate standardized measures recognizing the importance of person-reported outcomes (PROs).</t>
  </si>
  <si>
    <t>Contribute to the development, implementation, and evaluation of PROs based on evidence-informed standards and guidelines, and advocate for the importance of PROs in all aspects of palliative care policy and practice.</t>
  </si>
  <si>
    <t>Promoting Knowledge generation, translation, and synthesis</t>
  </si>
  <si>
    <t>10.5.1</t>
  </si>
  <si>
    <t>Apply knowledge gained from palliative care research to all activities in delivering a palliative approach to care.</t>
  </si>
  <si>
    <t>Lead, facilitate, and engage in research in palliative care, and act as an expert resource contributing to palliative care development and delivery.</t>
  </si>
  <si>
    <t>10.5.2</t>
  </si>
  <si>
    <t>Where possible and appropriate, encourage people and designated families or caregivers to participate in research opportunities.</t>
  </si>
  <si>
    <t>Identify the opportunities for, and barriers to, discipline-specific and interdisciplinary research unique to palliative care.</t>
  </si>
  <si>
    <t>10 Education, evaluation, quality improvement, and research</t>
  </si>
  <si>
    <t>Advocacy</t>
  </si>
  <si>
    <t>Advocating for the person, designated family or caregiver(s), and societal rights</t>
  </si>
  <si>
    <t>11.1.1</t>
  </si>
  <si>
    <t>Advocate for the incorporation of people’s and designated families’ or caregivers’ values and beliefs into the care plan.</t>
  </si>
  <si>
    <t>11.1.2</t>
  </si>
  <si>
    <t>Advocate that the needs, decisions, and rights of underserviced populations, including First Nations, Inuit, and Métis, be incorporated into care planning.</t>
  </si>
  <si>
    <t>Actively influence and promote palliative care strategic initiatives and policy development.</t>
  </si>
  <si>
    <t>Advocate for health professionals to be supported in participating in palliative care continuing education opportunities, and to have access to adequate resources to provide palliative care.</t>
  </si>
  <si>
    <t>D. Specialist</t>
  </si>
  <si>
    <t>Describe how changes in legislation and/or funding, and the structure of the healthcare system, could affect delivery of palliative care to people. Actively engage generalist and others in these processes.</t>
  </si>
  <si>
    <t>Acting as an advocate</t>
  </si>
  <si>
    <t>11.2.1</t>
  </si>
  <si>
    <t>Advocate for equitable, accessible, safe, high-quality palliative care, and timely access to resources for palliative care.</t>
  </si>
  <si>
    <t>Participate in and lead as a member of organizations that advocate for equitable, accessible, safe, and high-quality palliative care.</t>
  </si>
  <si>
    <t>11.2.2</t>
  </si>
  <si>
    <t>Advocate for culturally safe practices that are free of racism and discrimination.</t>
  </si>
  <si>
    <t>Provide advocacy and leadership, and contribute to policy and program development at a systems level to ensure culturally safe care.</t>
  </si>
  <si>
    <t>11 Advocacy</t>
  </si>
  <si>
    <t>Virtual care</t>
  </si>
  <si>
    <t>Identify people who would be suitable for and benefit from virtual palliative approach to care</t>
  </si>
  <si>
    <t>12.1.1</t>
  </si>
  <si>
    <t>Identify people who would be suitable to be assessed by virtual care modalities and where it would optimize symptom and psychosocial supports.</t>
  </si>
  <si>
    <t>12.1.2</t>
  </si>
  <si>
    <t>Recognize equity challenges to virtual care including geography, finances, disabilities, language, and familiarity with technology.</t>
  </si>
  <si>
    <t>Adapting care to a virtual modality</t>
  </si>
  <si>
    <t>12.2.1</t>
  </si>
  <si>
    <t>Deliver virtual care as per standards of Accreditation Canada, provincial standards of practice, and workplace regulations and guidelines.</t>
  </si>
  <si>
    <t>12.2.2</t>
  </si>
  <si>
    <t>Adapt a variety of information and communication techniques to deliver person-centred care.</t>
  </si>
  <si>
    <t>12.2.3</t>
  </si>
  <si>
    <t>Utilize various tools to deliver care virtually.</t>
  </si>
  <si>
    <t>12.2.4</t>
  </si>
  <si>
    <t>Develop clear processes for patient follow-up and hand-over to other professionals.</t>
  </si>
  <si>
    <t>12.2.5</t>
  </si>
  <si>
    <t>Develop clear processes for involvement of the interdisciplinary team</t>
  </si>
  <si>
    <t>Delivering care virtually</t>
  </si>
  <si>
    <t>12.3.1</t>
  </si>
  <si>
    <t>Communicate effectively and clearly with people and their designated families or caregivers, and elicit signs and symptoms remotely.</t>
  </si>
  <si>
    <t>12 Virtual care</t>
  </si>
  <si>
    <t>PreTraining</t>
  </si>
  <si>
    <t>PostTraining</t>
  </si>
  <si>
    <t>Domain</t>
  </si>
  <si>
    <t>Total</t>
  </si>
  <si>
    <t>Row Labels</t>
  </si>
  <si>
    <t>Sum of N</t>
  </si>
  <si>
    <t>Sum of B</t>
  </si>
  <si>
    <t>Sum of C</t>
  </si>
  <si>
    <t>Sum of P</t>
  </si>
  <si>
    <t>Sum of E</t>
  </si>
  <si>
    <t>N+B</t>
  </si>
  <si>
    <t>Grand Total</t>
  </si>
  <si>
    <t>Sum of N2</t>
  </si>
  <si>
    <t>Sum of B2</t>
  </si>
  <si>
    <t>Sum of C2</t>
  </si>
  <si>
    <t>Sum of P2</t>
  </si>
  <si>
    <t>Sum of E2</t>
  </si>
  <si>
    <t>ATTENDANCE</t>
  </si>
  <si>
    <t>#</t>
  </si>
  <si>
    <t>Date</t>
  </si>
  <si>
    <t>Staff 1</t>
  </si>
  <si>
    <t>Staff 2</t>
  </si>
  <si>
    <t>Staff 3</t>
  </si>
  <si>
    <t>Staff 4</t>
  </si>
  <si>
    <t>Staff 5</t>
  </si>
  <si>
    <t>Staff 6</t>
  </si>
  <si>
    <t>Staff 7</t>
  </si>
  <si>
    <t>Total training day attended</t>
  </si>
  <si>
    <t>% of attendance</t>
  </si>
  <si>
    <t>Recommended references:</t>
  </si>
  <si>
    <t>Patient Experience Survey and Measurement Resource Toolkit | CIHI</t>
  </si>
  <si>
    <t>Primary Health Care Patient Experience Survey: Toolkit/Support Guide (hqontario.ca)</t>
  </si>
  <si>
    <t>Measuring patient experience through surveys: from concepts to best practices (quebec.ca)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</si>
</sst>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i/>
      <u/>
      <sz val="11"/>
      <color theme="1"/>
      <name val="Calibri"/>
      <family val="2"/>
      <scheme val="minor"/>
    </font>
    <font>
      <b/>
      <i/>
      <sz val="16"/>
      <color theme="1"/>
      <name val="Calibri"/>
      <family val="2"/>
      <scheme val="minor"/>
    </font>
    <font>
      <u/>
      <sz val="11"/>
      <color theme="10"/>
      <name val="Calibri"/>
      <family val="2"/>
      <scheme val="minor"/>
    </font>
    <font>
      <b/>
      <sz val="11"/>
      <name val="Calibri"/>
      <family val="2"/>
      <scheme val="minor"/>
    </font>
    <font>
      <b/>
      <i/>
      <sz val="12"/>
      <color theme="0"/>
      <name val="Calibri"/>
      <family val="2"/>
      <scheme val="minor"/>
    </font>
    <font>
      <b/>
      <i/>
      <sz val="14"/>
      <color rgb="FFFFFF00"/>
      <name val="Calibri"/>
      <family val="2"/>
      <scheme val="minor"/>
    </font>
    <font>
      <sz val="10"/>
      <color theme="1"/>
      <name val="Calibri"/>
      <family val="2"/>
      <scheme val="minor"/>
    </font>
    <font>
      <sz val="10"/>
      <color theme="1"/>
      <name val="Calibri"/>
      <family val="2"/>
      <scheme val="minor"/>
    </font>
    <font>
      <b/>
      <sz val="14"/>
      <color theme="1"/>
      <name val="Calibri"/>
      <family val="2"/>
      <scheme val="minor"/>
    </font>
    <font>
      <sz val="11"/>
      <color theme="0"/>
      <name val="Calibri"/>
      <family val="2"/>
      <scheme val="minor"/>
    </font>
    <font>
      <b/>
      <sz val="16"/>
      <color theme="1"/>
      <name val="Calibri"/>
      <family val="2"/>
      <scheme val="minor"/>
    </font>
    <font>
      <sz val="11"/>
      <color theme="1"/>
      <name val="Calibri"/>
      <family val="2"/>
      <scheme val="minor"/>
    </font>
    <font>
      <b/>
      <i/>
      <sz val="11"/>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1" tint="4.9989318521683403E-2"/>
        <bgColor indexed="64"/>
      </patternFill>
    </fill>
    <fill>
      <patternFill patternType="solid">
        <fgColor theme="8"/>
      </patternFill>
    </fill>
    <fill>
      <patternFill patternType="solid">
        <fgColor theme="1"/>
        <bgColor theme="1"/>
      </patternFill>
    </fill>
    <fill>
      <patternFill patternType="solid">
        <fgColor theme="0" tint="-0.14999847407452621"/>
        <bgColor theme="0" tint="-0.14999847407452621"/>
      </patternFill>
    </fill>
    <fill>
      <patternFill patternType="solid">
        <fgColor theme="9" tint="0.39997558519241921"/>
        <bgColor indexed="64"/>
      </patternFill>
    </fill>
  </fills>
  <borders count="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theme="1"/>
      </left>
      <right/>
      <top style="thin">
        <color theme="1"/>
      </top>
      <bottom style="thin">
        <color theme="1"/>
      </bottom>
      <diagonal/>
    </border>
    <border>
      <left style="thin">
        <color theme="1"/>
      </left>
      <right/>
      <top style="double">
        <color theme="1"/>
      </top>
      <bottom style="thin">
        <color theme="1"/>
      </bottom>
      <diagonal/>
    </border>
    <border>
      <left/>
      <right style="thin">
        <color theme="1"/>
      </right>
      <top style="thin">
        <color theme="1"/>
      </top>
      <bottom/>
      <diagonal/>
    </border>
    <border>
      <left style="thin">
        <color indexed="64"/>
      </left>
      <right/>
      <top/>
      <bottom style="thin">
        <color indexed="64"/>
      </bottom>
      <diagonal/>
    </border>
  </borders>
  <cellStyleXfs count="4">
    <xf numFmtId="0" fontId="0" fillId="0" borderId="0"/>
    <xf numFmtId="0" fontId="6" fillId="0" borderId="0" applyNumberFormat="0" applyFill="0" applyBorder="0" applyAlignment="0" applyProtection="0"/>
    <xf numFmtId="0" fontId="13" fillId="7" borderId="0" applyNumberFormat="0" applyBorder="0" applyAlignment="0" applyProtection="0"/>
    <xf numFmtId="9" fontId="15" fillId="0" borderId="0" applyFont="0" applyFill="0" applyBorder="0" applyAlignment="0" applyProtection="0"/>
  </cellStyleXfs>
  <cellXfs count="211">
    <xf numFmtId="0" fontId="0" fillId="0" borderId="0" xfId="0"/>
    <xf numFmtId="0" fontId="0" fillId="0" borderId="0" xfId="0" applyAlignment="1">
      <alignment wrapText="1"/>
    </xf>
    <xf numFmtId="0" fontId="5" fillId="0" borderId="0" xfId="0" applyFont="1"/>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0" fillId="0" borderId="11" xfId="0" applyBorder="1" applyAlignment="1">
      <alignment horizontal="center" vertical="center"/>
    </xf>
    <xf numFmtId="0" fontId="0" fillId="0" borderId="14" xfId="0"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left" vertical="center" wrapText="1"/>
    </xf>
    <xf numFmtId="0" fontId="2" fillId="0" borderId="20" xfId="0" applyFont="1" applyBorder="1" applyAlignment="1">
      <alignment horizontal="center" vertical="center" wrapText="1"/>
    </xf>
    <xf numFmtId="0" fontId="0" fillId="0" borderId="21" xfId="0" applyBorder="1" applyAlignment="1">
      <alignment horizontal="left" vertical="center" wrapText="1"/>
    </xf>
    <xf numFmtId="0" fontId="0" fillId="4" borderId="9" xfId="0" applyFill="1" applyBorder="1" applyAlignment="1">
      <alignment vertical="center"/>
    </xf>
    <xf numFmtId="0" fontId="0" fillId="4" borderId="6" xfId="0"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5" borderId="9" xfId="0" applyFill="1" applyBorder="1" applyAlignment="1">
      <alignment vertical="center"/>
    </xf>
    <xf numFmtId="0" fontId="0" fillId="5" borderId="6" xfId="0" applyFill="1" applyBorder="1" applyAlignment="1">
      <alignment vertical="center"/>
    </xf>
    <xf numFmtId="0" fontId="0" fillId="5" borderId="10" xfId="0" applyFill="1" applyBorder="1" applyAlignment="1">
      <alignment vertical="center"/>
    </xf>
    <xf numFmtId="0" fontId="1" fillId="6" borderId="1" xfId="0" applyFont="1" applyFill="1" applyBorder="1" applyAlignment="1">
      <alignment wrapText="1"/>
    </xf>
    <xf numFmtId="0" fontId="0" fillId="4" borderId="27" xfId="0" applyFill="1" applyBorder="1" applyAlignment="1">
      <alignment vertical="center"/>
    </xf>
    <xf numFmtId="0" fontId="0" fillId="5" borderId="27" xfId="0" applyFill="1" applyBorder="1" applyAlignment="1">
      <alignment vertical="center"/>
    </xf>
    <xf numFmtId="0" fontId="7" fillId="4" borderId="18" xfId="0" applyFont="1" applyFill="1" applyBorder="1" applyAlignment="1">
      <alignment horizontal="center" vertical="center"/>
    </xf>
    <xf numFmtId="0" fontId="7" fillId="4" borderId="23"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9" xfId="0" applyFont="1" applyFill="1" applyBorder="1" applyAlignment="1">
      <alignment horizontal="center" vertical="center"/>
    </xf>
    <xf numFmtId="0" fontId="0" fillId="4" borderId="35" xfId="0" applyFill="1" applyBorder="1" applyAlignment="1">
      <alignment vertical="center"/>
    </xf>
    <xf numFmtId="0" fontId="7" fillId="4" borderId="36" xfId="0" applyFont="1" applyFill="1" applyBorder="1" applyAlignment="1">
      <alignment horizontal="center" vertical="center"/>
    </xf>
    <xf numFmtId="0" fontId="0" fillId="0" borderId="10" xfId="0"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wrapText="1"/>
    </xf>
    <xf numFmtId="0" fontId="1" fillId="3" borderId="32" xfId="0" applyFont="1" applyFill="1" applyBorder="1" applyAlignment="1">
      <alignment horizontal="center" vertical="center"/>
    </xf>
    <xf numFmtId="0" fontId="1" fillId="3" borderId="34" xfId="0" applyFont="1" applyFill="1" applyBorder="1" applyAlignment="1">
      <alignment horizontal="left"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0" fillId="0" borderId="8" xfId="0" applyBorder="1" applyAlignment="1">
      <alignment vertical="center" wrapText="1"/>
    </xf>
    <xf numFmtId="0" fontId="2" fillId="0" borderId="39" xfId="0" applyFont="1" applyBorder="1" applyAlignment="1">
      <alignment horizontal="center" vertical="center" wrapText="1"/>
    </xf>
    <xf numFmtId="0" fontId="1" fillId="3" borderId="33" xfId="0" applyFont="1" applyFill="1" applyBorder="1" applyAlignment="1">
      <alignment horizontal="left" vertical="center" wrapText="1"/>
    </xf>
    <xf numFmtId="0" fontId="0" fillId="0" borderId="40" xfId="0" applyBorder="1" applyAlignment="1">
      <alignment vertical="center" wrapText="1"/>
    </xf>
    <xf numFmtId="0" fontId="0" fillId="4" borderId="41" xfId="0" applyFill="1" applyBorder="1" applyAlignment="1">
      <alignment vertical="center"/>
    </xf>
    <xf numFmtId="0" fontId="0" fillId="4" borderId="29" xfId="0" applyFill="1" applyBorder="1" applyAlignment="1">
      <alignment vertical="center"/>
    </xf>
    <xf numFmtId="0" fontId="0" fillId="5" borderId="26" xfId="0" applyFill="1" applyBorder="1" applyAlignment="1">
      <alignment vertical="center"/>
    </xf>
    <xf numFmtId="0" fontId="0" fillId="5" borderId="29" xfId="0" applyFill="1" applyBorder="1" applyAlignment="1">
      <alignment vertical="center"/>
    </xf>
    <xf numFmtId="0" fontId="7" fillId="4" borderId="33" xfId="0" applyFont="1" applyFill="1" applyBorder="1" applyAlignment="1">
      <alignment horizontal="center" vertical="center"/>
    </xf>
    <xf numFmtId="0" fontId="7" fillId="4" borderId="45" xfId="0" applyFont="1" applyFill="1" applyBorder="1" applyAlignment="1">
      <alignment horizontal="center" vertical="center"/>
    </xf>
    <xf numFmtId="0" fontId="7" fillId="5" borderId="32"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34" xfId="0" applyFont="1" applyFill="1" applyBorder="1" applyAlignment="1">
      <alignment horizontal="center" vertical="center"/>
    </xf>
    <xf numFmtId="0" fontId="0" fillId="0" borderId="20" xfId="0" applyBorder="1" applyAlignment="1">
      <alignment horizontal="left" vertical="center" wrapText="1"/>
    </xf>
    <xf numFmtId="0" fontId="0" fillId="5" borderId="35" xfId="0" applyFill="1" applyBorder="1" applyAlignment="1">
      <alignment vertical="center"/>
    </xf>
    <xf numFmtId="0" fontId="0" fillId="0" borderId="22" xfId="0" applyBorder="1" applyAlignment="1">
      <alignment horizontal="left" vertical="center" wrapText="1"/>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9" xfId="0" applyFont="1" applyFill="1" applyBorder="1" applyAlignment="1">
      <alignment horizontal="center" vertical="center"/>
    </xf>
    <xf numFmtId="0" fontId="2" fillId="5" borderId="41"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9" xfId="0" applyFont="1" applyFill="1" applyBorder="1" applyAlignment="1">
      <alignment horizontal="center" vertical="center"/>
    </xf>
    <xf numFmtId="0" fontId="2" fillId="4" borderId="41" xfId="0" applyFont="1" applyFill="1" applyBorder="1" applyAlignment="1">
      <alignment horizontal="center" vertical="center"/>
    </xf>
    <xf numFmtId="0" fontId="2" fillId="5" borderId="26" xfId="0" applyFont="1" applyFill="1" applyBorder="1" applyAlignment="1">
      <alignment horizontal="center" vertical="center"/>
    </xf>
    <xf numFmtId="0" fontId="0" fillId="0" borderId="39" xfId="0" applyBorder="1" applyAlignment="1">
      <alignment horizontal="left" vertical="center" wrapText="1"/>
    </xf>
    <xf numFmtId="0" fontId="2" fillId="4" borderId="25"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8" xfId="0" applyFont="1" applyFill="1" applyBorder="1" applyAlignment="1">
      <alignment horizontal="center" vertical="center"/>
    </xf>
    <xf numFmtId="0" fontId="2" fillId="5" borderId="4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8" xfId="0" applyFont="1" applyFill="1" applyBorder="1" applyAlignment="1">
      <alignment horizontal="center" vertical="center"/>
    </xf>
    <xf numFmtId="0" fontId="0" fillId="0" borderId="7" xfId="0"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vertical="center"/>
    </xf>
    <xf numFmtId="0" fontId="0" fillId="5" borderId="46" xfId="0" applyFill="1" applyBorder="1" applyAlignment="1">
      <alignment vertical="center"/>
    </xf>
    <xf numFmtId="0" fontId="0" fillId="0" borderId="44" xfId="0" applyBorder="1" applyAlignment="1">
      <alignment horizontal="left" vertical="center" wrapText="1"/>
    </xf>
    <xf numFmtId="0" fontId="6" fillId="0" borderId="0" xfId="1" applyBorder="1" applyAlignment="1">
      <alignment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2" fillId="4" borderId="37"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38" xfId="0" applyFont="1" applyFill="1" applyBorder="1" applyAlignment="1">
      <alignment horizontal="center" vertical="center"/>
    </xf>
    <xf numFmtId="0" fontId="0" fillId="0" borderId="16" xfId="0" applyBorder="1" applyAlignment="1">
      <alignment horizontal="left" vertical="center" wrapText="1"/>
    </xf>
    <xf numFmtId="0" fontId="0" fillId="0" borderId="39" xfId="0" applyBorder="1" applyAlignment="1">
      <alignment vertical="center" wrapText="1"/>
    </xf>
    <xf numFmtId="0" fontId="1" fillId="3" borderId="45" xfId="0" applyFont="1" applyFill="1" applyBorder="1" applyAlignment="1">
      <alignment horizontal="left" vertical="center" wrapText="1"/>
    </xf>
    <xf numFmtId="0" fontId="0" fillId="4" borderId="42" xfId="0" applyFill="1" applyBorder="1" applyAlignment="1">
      <alignment vertical="center"/>
    </xf>
    <xf numFmtId="0" fontId="0" fillId="4" borderId="15" xfId="0" applyFill="1" applyBorder="1" applyAlignment="1">
      <alignment vertical="center"/>
    </xf>
    <xf numFmtId="0" fontId="0" fillId="4" borderId="16" xfId="0" applyFill="1" applyBorder="1" applyAlignment="1">
      <alignment vertical="center"/>
    </xf>
    <xf numFmtId="0" fontId="0" fillId="5" borderId="42" xfId="0" applyFill="1" applyBorder="1" applyAlignment="1">
      <alignment vertical="center"/>
    </xf>
    <xf numFmtId="0" fontId="0" fillId="5" borderId="15" xfId="0" applyFill="1" applyBorder="1" applyAlignment="1">
      <alignment vertical="center"/>
    </xf>
    <xf numFmtId="0" fontId="0" fillId="5" borderId="16" xfId="0" applyFill="1" applyBorder="1" applyAlignment="1">
      <alignment vertical="center"/>
    </xf>
    <xf numFmtId="0" fontId="7" fillId="4" borderId="17" xfId="0" applyFont="1" applyFill="1" applyBorder="1" applyAlignment="1">
      <alignment horizontal="center" vertical="center"/>
    </xf>
    <xf numFmtId="0" fontId="7" fillId="4" borderId="19" xfId="0" applyFont="1" applyFill="1" applyBorder="1" applyAlignment="1">
      <alignment horizontal="center" vertical="center"/>
    </xf>
    <xf numFmtId="0" fontId="0" fillId="4" borderId="35" xfId="0" applyFill="1" applyBorder="1" applyAlignment="1">
      <alignment horizontal="center" vertical="center"/>
    </xf>
    <xf numFmtId="0" fontId="0" fillId="5" borderId="41" xfId="0" applyFill="1" applyBorder="1" applyAlignment="1">
      <alignment vertical="center"/>
    </xf>
    <xf numFmtId="0" fontId="0" fillId="5" borderId="14" xfId="0" applyFill="1" applyBorder="1" applyAlignment="1">
      <alignment vertical="center"/>
    </xf>
    <xf numFmtId="0" fontId="2" fillId="5" borderId="47" xfId="0" applyFont="1" applyFill="1" applyBorder="1" applyAlignment="1">
      <alignment horizontal="center" vertical="center"/>
    </xf>
    <xf numFmtId="0" fontId="2" fillId="5" borderId="38" xfId="0" applyFont="1" applyFill="1" applyBorder="1" applyAlignment="1">
      <alignment horizontal="center" vertical="center"/>
    </xf>
    <xf numFmtId="0" fontId="2" fillId="4" borderId="39" xfId="0" applyFont="1" applyFill="1" applyBorder="1" applyAlignment="1">
      <alignment horizontal="center" vertical="center"/>
    </xf>
    <xf numFmtId="0" fontId="0" fillId="4" borderId="21" xfId="0" applyFill="1" applyBorder="1" applyAlignment="1">
      <alignment horizontal="center" vertical="center"/>
    </xf>
    <xf numFmtId="0" fontId="2" fillId="5" borderId="37" xfId="0" applyFont="1" applyFill="1" applyBorder="1" applyAlignment="1">
      <alignment horizontal="center" vertical="center"/>
    </xf>
    <xf numFmtId="0" fontId="9" fillId="6" borderId="2" xfId="0" applyFont="1" applyFill="1" applyBorder="1" applyAlignment="1">
      <alignment vertical="center"/>
    </xf>
    <xf numFmtId="0" fontId="1" fillId="6" borderId="4"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pivotButton="1"/>
    <xf numFmtId="0" fontId="0" fillId="0" borderId="0" xfId="0" applyAlignment="1">
      <alignment horizontal="left"/>
    </xf>
    <xf numFmtId="0" fontId="10" fillId="0" borderId="0" xfId="0" applyFont="1" applyAlignment="1">
      <alignment vertical="center" wrapText="1"/>
    </xf>
    <xf numFmtId="0" fontId="0" fillId="0" borderId="54" xfId="0" applyBorder="1" applyAlignment="1">
      <alignment horizontal="center" vertical="center" wrapText="1"/>
    </xf>
    <xf numFmtId="0" fontId="0" fillId="0" borderId="3" xfId="0" applyBorder="1" applyAlignment="1">
      <alignment horizontal="center" vertical="center" wrapText="1"/>
    </xf>
    <xf numFmtId="0" fontId="11" fillId="0" borderId="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 xfId="0" applyFont="1" applyBorder="1" applyAlignment="1">
      <alignment horizontal="center" vertical="center" wrapText="1"/>
    </xf>
    <xf numFmtId="0" fontId="6" fillId="0" borderId="0" xfId="1"/>
    <xf numFmtId="0" fontId="14" fillId="0" borderId="0" xfId="0" applyFont="1"/>
    <xf numFmtId="0" fontId="2" fillId="0" borderId="0" xfId="0" applyFont="1" applyAlignment="1">
      <alignment horizontal="center"/>
    </xf>
    <xf numFmtId="0" fontId="1" fillId="8" borderId="56" xfId="0" applyFont="1" applyFill="1" applyBorder="1" applyAlignment="1">
      <alignment horizontal="center"/>
    </xf>
    <xf numFmtId="0" fontId="2" fillId="0" borderId="57" xfId="0" applyFont="1" applyBorder="1"/>
    <xf numFmtId="0" fontId="2" fillId="9" borderId="56" xfId="0" applyFont="1" applyFill="1" applyBorder="1"/>
    <xf numFmtId="0" fontId="1" fillId="7" borderId="6" xfId="2" applyFont="1" applyBorder="1"/>
    <xf numFmtId="0" fontId="1" fillId="7" borderId="6" xfId="2" applyFont="1" applyBorder="1" applyAlignment="1">
      <alignment horizontal="center"/>
    </xf>
    <xf numFmtId="9" fontId="1" fillId="7" borderId="6" xfId="2" applyNumberFormat="1" applyFont="1" applyBorder="1"/>
    <xf numFmtId="0" fontId="0" fillId="10" borderId="6" xfId="0" applyFill="1" applyBorder="1" applyAlignment="1">
      <alignment wrapText="1"/>
    </xf>
    <xf numFmtId="0" fontId="0" fillId="10" borderId="6" xfId="0" applyFill="1" applyBorder="1"/>
    <xf numFmtId="0" fontId="0" fillId="5" borderId="9" xfId="0" applyFill="1" applyBorder="1" applyAlignment="1">
      <alignment horizontal="center" vertical="center"/>
    </xf>
    <xf numFmtId="0" fontId="0" fillId="5" borderId="6" xfId="0" applyFill="1" applyBorder="1" applyAlignment="1">
      <alignment horizontal="center" vertical="center"/>
    </xf>
    <xf numFmtId="0" fontId="0" fillId="5" borderId="10" xfId="0" applyFill="1" applyBorder="1" applyAlignment="1">
      <alignment horizontal="center" vertical="center"/>
    </xf>
    <xf numFmtId="0" fontId="0" fillId="4" borderId="6" xfId="0" applyFill="1" applyBorder="1" applyAlignment="1">
      <alignment horizontal="center" vertical="center"/>
    </xf>
    <xf numFmtId="0" fontId="16" fillId="0" borderId="58" xfId="0" applyFont="1" applyBorder="1" applyAlignment="1">
      <alignment horizontal="left" vertical="center"/>
    </xf>
    <xf numFmtId="0" fontId="10" fillId="0" borderId="0" xfId="0" applyFont="1" applyAlignment="1">
      <alignment horizontal="center" vertical="center"/>
    </xf>
    <xf numFmtId="0" fontId="10" fillId="0" borderId="54" xfId="0" applyFont="1" applyBorder="1" applyAlignment="1">
      <alignment horizontal="center" vertical="center"/>
    </xf>
    <xf numFmtId="0" fontId="10" fillId="0" borderId="3" xfId="0" applyFont="1" applyBorder="1" applyAlignment="1">
      <alignment horizontal="center" vertical="center"/>
    </xf>
    <xf numFmtId="9" fontId="10" fillId="0" borderId="54" xfId="3" applyFont="1" applyBorder="1" applyAlignment="1">
      <alignment horizontal="center" vertical="center"/>
    </xf>
    <xf numFmtId="9" fontId="11" fillId="0" borderId="4" xfId="0" applyNumberFormat="1" applyFont="1" applyBorder="1" applyAlignment="1">
      <alignment horizontal="center" vertical="center" wrapText="1"/>
    </xf>
    <xf numFmtId="0" fontId="10" fillId="9" borderId="35" xfId="0" applyFont="1" applyFill="1" applyBorder="1" applyAlignment="1">
      <alignment horizontal="center" vertical="center"/>
    </xf>
    <xf numFmtId="0" fontId="10" fillId="0" borderId="35" xfId="0" applyFont="1" applyBorder="1" applyAlignment="1">
      <alignment horizontal="center" vertical="center"/>
    </xf>
    <xf numFmtId="9" fontId="0" fillId="0" borderId="21" xfId="0" applyNumberFormat="1" applyBorder="1" applyAlignment="1">
      <alignment horizontal="center" vertical="center" wrapText="1"/>
    </xf>
    <xf numFmtId="0" fontId="2" fillId="0" borderId="41" xfId="0" applyFont="1" applyBorder="1" applyAlignment="1">
      <alignment horizontal="center" vertical="center" wrapText="1"/>
    </xf>
    <xf numFmtId="0" fontId="2" fillId="0" borderId="59" xfId="0" applyFont="1" applyBorder="1" applyAlignment="1">
      <alignment horizontal="center" vertical="center" wrapText="1"/>
    </xf>
    <xf numFmtId="0" fontId="8" fillId="6" borderId="55" xfId="0" applyFont="1" applyFill="1" applyBorder="1" applyAlignment="1">
      <alignment horizontal="center" vertical="center"/>
    </xf>
    <xf numFmtId="0" fontId="14" fillId="10" borderId="21" xfId="0" applyFont="1" applyFill="1" applyBorder="1" applyAlignment="1">
      <alignment horizontal="center" wrapText="1"/>
    </xf>
    <xf numFmtId="0" fontId="14" fillId="10" borderId="35" xfId="0" applyFont="1" applyFill="1" applyBorder="1" applyAlignment="1">
      <alignment horizontal="center" wrapText="1"/>
    </xf>
    <xf numFmtId="0" fontId="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2" borderId="0" xfId="0" applyFill="1" applyAlignment="1">
      <alignment wrapText="1"/>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0" fillId="4" borderId="48" xfId="0" applyFill="1" applyBorder="1" applyAlignment="1">
      <alignment horizontal="center" vertical="center"/>
    </xf>
    <xf numFmtId="0" fontId="0" fillId="4" borderId="49" xfId="0" applyFill="1" applyBorder="1" applyAlignment="1">
      <alignment horizontal="center" vertical="center"/>
    </xf>
    <xf numFmtId="0" fontId="0" fillId="4" borderId="40" xfId="0" applyFill="1" applyBorder="1" applyAlignment="1">
      <alignment horizontal="center" vertical="center"/>
    </xf>
    <xf numFmtId="0" fontId="0" fillId="5" borderId="48" xfId="0" applyFill="1" applyBorder="1" applyAlignment="1">
      <alignment horizontal="center" vertical="center"/>
    </xf>
    <xf numFmtId="0" fontId="0" fillId="5" borderId="49" xfId="0" applyFill="1" applyBorder="1" applyAlignment="1">
      <alignment horizontal="center" vertical="center"/>
    </xf>
    <xf numFmtId="0" fontId="0" fillId="5" borderId="40" xfId="0" applyFill="1" applyBorder="1" applyAlignment="1">
      <alignment horizontal="center" vertical="center"/>
    </xf>
    <xf numFmtId="0" fontId="0" fillId="4" borderId="14" xfId="0" applyFill="1" applyBorder="1" applyAlignment="1">
      <alignment horizontal="center" vertical="center"/>
    </xf>
    <xf numFmtId="0" fontId="0" fillId="4" borderId="26" xfId="0" applyFill="1" applyBorder="1" applyAlignment="1">
      <alignment horizontal="center" vertical="center"/>
    </xf>
    <xf numFmtId="0" fontId="0" fillId="4" borderId="15" xfId="0" applyFill="1" applyBorder="1" applyAlignment="1">
      <alignment horizontal="center" vertical="center"/>
    </xf>
    <xf numFmtId="0" fontId="0" fillId="4" borderId="27" xfId="0" applyFill="1" applyBorder="1" applyAlignment="1">
      <alignment horizontal="center" vertical="center"/>
    </xf>
    <xf numFmtId="0" fontId="0" fillId="4" borderId="16" xfId="0" applyFill="1" applyBorder="1" applyAlignment="1">
      <alignment horizontal="center" vertical="center"/>
    </xf>
    <xf numFmtId="0" fontId="0" fillId="4" borderId="29" xfId="0" applyFill="1" applyBorder="1" applyAlignment="1">
      <alignment horizontal="center" vertical="center"/>
    </xf>
    <xf numFmtId="0" fontId="0" fillId="5" borderId="14" xfId="0" applyFill="1" applyBorder="1" applyAlignment="1">
      <alignment horizontal="center" vertical="center"/>
    </xf>
    <xf numFmtId="0" fontId="0" fillId="5" borderId="26" xfId="0" applyFill="1" applyBorder="1" applyAlignment="1">
      <alignment horizontal="center" vertical="center"/>
    </xf>
    <xf numFmtId="0" fontId="0" fillId="5" borderId="15" xfId="0" applyFill="1" applyBorder="1" applyAlignment="1">
      <alignment horizontal="center" vertical="center"/>
    </xf>
    <xf numFmtId="0" fontId="0" fillId="5" borderId="27" xfId="0" applyFill="1" applyBorder="1" applyAlignment="1">
      <alignment horizontal="center" vertical="center"/>
    </xf>
    <xf numFmtId="0" fontId="0" fillId="5" borderId="16" xfId="0" applyFill="1" applyBorder="1" applyAlignment="1">
      <alignment horizontal="center" vertical="center"/>
    </xf>
    <xf numFmtId="0" fontId="0" fillId="5" borderId="29" xfId="0" applyFill="1" applyBorder="1" applyAlignment="1">
      <alignment horizontal="center" vertical="center"/>
    </xf>
    <xf numFmtId="0" fontId="0" fillId="5" borderId="24" xfId="0" applyFill="1" applyBorder="1" applyAlignment="1">
      <alignment horizontal="center" vertical="center"/>
    </xf>
    <xf numFmtId="0" fontId="0" fillId="5" borderId="28" xfId="0" applyFill="1" applyBorder="1" applyAlignment="1">
      <alignment horizontal="center" vertical="center"/>
    </xf>
    <xf numFmtId="0" fontId="0" fillId="4" borderId="25" xfId="0" applyFill="1" applyBorder="1" applyAlignment="1">
      <alignment horizontal="center" vertical="center"/>
    </xf>
    <xf numFmtId="0" fontId="0" fillId="4" borderId="24" xfId="0" applyFill="1" applyBorder="1" applyAlignment="1">
      <alignment horizontal="center" vertical="center"/>
    </xf>
    <xf numFmtId="0" fontId="0" fillId="4" borderId="28" xfId="0" applyFill="1" applyBorder="1" applyAlignment="1">
      <alignment horizontal="center" vertical="center"/>
    </xf>
    <xf numFmtId="0" fontId="0" fillId="5" borderId="25" xfId="0" applyFill="1" applyBorder="1" applyAlignment="1">
      <alignment horizontal="center" vertical="center"/>
    </xf>
    <xf numFmtId="0" fontId="0" fillId="5" borderId="33" xfId="0" applyFill="1" applyBorder="1" applyAlignment="1">
      <alignment horizontal="center" vertical="center"/>
    </xf>
    <xf numFmtId="0" fontId="0" fillId="5" borderId="34" xfId="0" applyFill="1"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5" borderId="32" xfId="0" applyFill="1" applyBorder="1" applyAlignment="1">
      <alignment horizontal="center" vertical="center"/>
    </xf>
    <xf numFmtId="0" fontId="0" fillId="4" borderId="42" xfId="0" applyFill="1" applyBorder="1" applyAlignment="1">
      <alignment horizontal="center" vertical="center"/>
    </xf>
    <xf numFmtId="0" fontId="0" fillId="4" borderId="41" xfId="0" applyFill="1" applyBorder="1" applyAlignment="1">
      <alignment horizontal="center" vertical="center"/>
    </xf>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0" fillId="5" borderId="3" xfId="0" applyFill="1" applyBorder="1" applyAlignment="1">
      <alignment horizontal="center" vertical="center"/>
    </xf>
    <xf numFmtId="0" fontId="2" fillId="5" borderId="36" xfId="0" applyFont="1" applyFill="1" applyBorder="1" applyAlignment="1">
      <alignment horizontal="center" vertical="center"/>
    </xf>
    <xf numFmtId="0" fontId="0" fillId="4" borderId="50" xfId="0" applyFill="1" applyBorder="1" applyAlignment="1">
      <alignment horizontal="center" vertical="center"/>
    </xf>
    <xf numFmtId="0" fontId="0" fillId="4" borderId="51" xfId="0" applyFill="1" applyBorder="1" applyAlignment="1">
      <alignment horizontal="center" vertical="center"/>
    </xf>
    <xf numFmtId="0" fontId="0" fillId="4" borderId="52" xfId="0" applyFill="1" applyBorder="1" applyAlignment="1">
      <alignment horizontal="center"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5" borderId="52" xfId="0" applyFill="1" applyBorder="1" applyAlignment="1">
      <alignment horizontal="center" vertical="center"/>
    </xf>
    <xf numFmtId="0" fontId="0" fillId="4" borderId="9" xfId="0" applyFill="1" applyBorder="1" applyAlignment="1">
      <alignment horizontal="center" vertical="center"/>
    </xf>
    <xf numFmtId="0" fontId="0" fillId="4" borderId="6" xfId="0" applyFill="1" applyBorder="1" applyAlignment="1">
      <alignment horizontal="center" vertical="center"/>
    </xf>
    <xf numFmtId="0" fontId="0" fillId="4" borderId="10" xfId="0" applyFill="1" applyBorder="1" applyAlignment="1">
      <alignment horizontal="center" vertical="center"/>
    </xf>
    <xf numFmtId="0" fontId="0" fillId="5" borderId="35" xfId="0" applyFill="1" applyBorder="1" applyAlignment="1">
      <alignment horizontal="center" vertical="center"/>
    </xf>
    <xf numFmtId="0" fontId="0" fillId="5" borderId="6" xfId="0" applyFill="1" applyBorder="1" applyAlignment="1">
      <alignment horizontal="center" vertical="center"/>
    </xf>
    <xf numFmtId="0" fontId="0" fillId="5" borderId="10" xfId="0" applyFill="1" applyBorder="1" applyAlignment="1">
      <alignment horizontal="center" vertical="center"/>
    </xf>
    <xf numFmtId="0" fontId="2" fillId="4" borderId="23" xfId="0" applyFont="1" applyFill="1" applyBorder="1" applyAlignment="1">
      <alignment horizontal="center" vertical="center"/>
    </xf>
    <xf numFmtId="0" fontId="0" fillId="5" borderId="9" xfId="0" applyFill="1" applyBorder="1" applyAlignment="1">
      <alignment horizontal="center" vertical="center"/>
    </xf>
    <xf numFmtId="0" fontId="12" fillId="0" borderId="1"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2" xfId="0" applyFont="1" applyBorder="1" applyAlignment="1">
      <alignment horizontal="center" vertical="center" wrapText="1"/>
    </xf>
  </cellXfs>
  <cellStyles count="4">
    <cellStyle name="Accent5" xfId="2" builtinId="45"/>
    <cellStyle name="Hyperlink" xfId="1" builtinId="8"/>
    <cellStyle name="Normal" xfId="0" builtinId="0"/>
    <cellStyle name="Percent" xfId="3" builtinId="5"/>
  </cellStyles>
  <dxfs count="54">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13" formatCode="0%"/>
      <alignment horizontal="center" vertical="center" textRotation="0" wrapText="1" indent="0" justifyLastLine="0" shrinkToFit="0" readingOrder="0"/>
      <border diagonalUp="0" diagonalDown="0" outline="0">
        <left style="thin">
          <color indexed="64"/>
        </left>
        <right/>
        <top style="thin">
          <color indexed="64"/>
        </top>
        <bottom/>
      </border>
    </dxf>
    <dxf>
      <numFmt numFmtId="13"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border diagonalUp="0" diagonalDown="0" outline="0">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rgb="FF000000"/>
        <name val="Calibri"/>
        <scheme val="none"/>
      </font>
      <alignment horizontal="center" vertical="center"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pivotSource>
    <c:name>[SPRINT.Metrics.template.xlsx]Metrics!PivotTable1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PreTraining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2"/>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2"/>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2"/>
          </a:solidFill>
          <a:ln>
            <a:noFill/>
          </a:ln>
          <a:effectLst/>
        </c:spPr>
        <c:marker>
          <c:symbol val="none"/>
        </c:marker>
      </c:pivotFmt>
      <c:pivotFmt>
        <c:idx val="8"/>
        <c:spPr>
          <a:solidFill>
            <a:schemeClr val="accent2"/>
          </a:solidFill>
          <a:ln>
            <a:noFill/>
          </a:ln>
          <a:effectLst/>
        </c:spPr>
        <c:marker>
          <c:symbol val="none"/>
        </c:marker>
      </c:pivotFmt>
      <c:pivotFmt>
        <c:idx val="9"/>
        <c:spPr>
          <a:solidFill>
            <a:schemeClr val="accent2"/>
          </a:solidFill>
          <a:ln>
            <a:noFill/>
          </a:ln>
          <a:effectLst/>
        </c:spPr>
        <c:marker>
          <c:symbol val="none"/>
        </c:marker>
      </c:pivotFmt>
      <c:pivotFmt>
        <c:idx val="10"/>
        <c:spPr>
          <a:solidFill>
            <a:schemeClr val="accent2"/>
          </a:solidFill>
          <a:ln>
            <a:noFill/>
          </a:ln>
          <a:effectLst/>
        </c:spPr>
        <c:marker>
          <c:symbol val="none"/>
        </c:marker>
      </c:pivotFmt>
      <c:pivotFmt>
        <c:idx val="11"/>
        <c:spPr>
          <a:solidFill>
            <a:schemeClr val="accent2"/>
          </a:solidFill>
          <a:ln>
            <a:noFill/>
          </a:ln>
          <a:effectLst/>
        </c:spPr>
        <c:marker>
          <c:symbol val="none"/>
        </c:marker>
      </c:pivotFmt>
      <c:pivotFmt>
        <c:idx val="12"/>
        <c:spPr>
          <a:solidFill>
            <a:schemeClr val="accent2"/>
          </a:solidFill>
          <a:ln>
            <a:noFill/>
          </a:ln>
          <a:effectLst/>
        </c:spPr>
        <c:marker>
          <c:symbol val="none"/>
        </c:marker>
      </c:pivotFmt>
      <c:pivotFmt>
        <c:idx val="13"/>
        <c:spPr>
          <a:solidFill>
            <a:schemeClr val="accent2"/>
          </a:solidFill>
          <a:ln>
            <a:noFill/>
          </a:ln>
          <a:effectLst/>
        </c:spPr>
        <c:marker>
          <c:symbol val="none"/>
        </c:marker>
      </c:pivotFmt>
      <c:pivotFmt>
        <c:idx val="14"/>
        <c:spPr>
          <a:solidFill>
            <a:schemeClr val="accent2"/>
          </a:solidFill>
          <a:ln>
            <a:noFill/>
          </a:ln>
          <a:effectLst/>
        </c:spPr>
        <c:marker>
          <c:symbol val="none"/>
        </c:marker>
      </c:pivotFmt>
      <c:pivotFmt>
        <c:idx val="15"/>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Metrics!$B$17</c:f>
              <c:strCache>
                <c:ptCount val="1"/>
                <c:pt idx="0">
                  <c:v>Sum of N</c:v>
                </c:pt>
              </c:strCache>
            </c:strRef>
          </c:tx>
          <c:spPr>
            <a:solidFill>
              <a:schemeClr val="accent2">
                <a:shade val="53000"/>
              </a:schemeClr>
            </a:solidFill>
            <a:ln>
              <a:noFill/>
            </a:ln>
            <a:effectLst/>
          </c:spPr>
          <c:invertIfNegative val="0"/>
          <c:cat>
            <c:strRef>
              <c:f>Metrics!$A$18:$A$30</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Metrics!$B$18:$B$30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2FC-403C-A368-C5EA5D08C49F}"/>
            </c:ext>
          </c:extLst>
        </c:ser>
        <c:ser>
          <c:idx val="1"/>
          <c:order val="1"/>
          <c:tx>
            <c:strRef>
              <c:f>Metrics!$C$17</c:f>
              <c:strCache>
                <c:ptCount val="1"/>
                <c:pt idx="0">
                  <c:v>Sum of B</c:v>
                </c:pt>
              </c:strCache>
            </c:strRef>
          </c:tx>
          <c:spPr>
            <a:solidFill>
              <a:schemeClr val="accent2">
                <a:shade val="76000"/>
              </a:schemeClr>
            </a:solidFill>
            <a:ln>
              <a:noFill/>
            </a:ln>
            <a:effectLst/>
          </c:spPr>
          <c:invertIfNegative val="0"/>
          <c:cat>
            <c:strRef>
              <c:f>Metrics!$A$18:$A$30</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Metrics!$C$18:$C$30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2FC-403C-A368-C5EA5D08C49F}"/>
            </c:ext>
          </c:extLst>
        </c:ser>
        <c:ser>
          <c:idx val="2"/>
          <c:order val="2"/>
          <c:tx>
            <c:strRef>
              <c:f>Metrics!$D$17</c:f>
              <c:strCache>
                <c:ptCount val="1"/>
                <c:pt idx="0">
                  <c:v>Sum of C</c:v>
                </c:pt>
              </c:strCache>
            </c:strRef>
          </c:tx>
          <c:spPr>
            <a:solidFill>
              <a:schemeClr val="accent2"/>
            </a:solidFill>
            <a:ln>
              <a:noFill/>
            </a:ln>
            <a:effectLst/>
          </c:spPr>
          <c:invertIfNegative val="0"/>
          <c:cat>
            <c:strRef>
              <c:f>Metrics!$A$18:$A$30</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Metrics!$D$18:$D$30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2FC-403C-A368-C5EA5D08C49F}"/>
            </c:ext>
          </c:extLst>
        </c:ser>
        <c:ser>
          <c:idx val="3"/>
          <c:order val="3"/>
          <c:tx>
            <c:strRef>
              <c:f>Metrics!$E$17</c:f>
              <c:strCache>
                <c:ptCount val="1"/>
                <c:pt idx="0">
                  <c:v>Sum of P</c:v>
                </c:pt>
              </c:strCache>
            </c:strRef>
          </c:tx>
          <c:spPr>
            <a:solidFill>
              <a:schemeClr val="accent2">
                <a:tint val="77000"/>
              </a:schemeClr>
            </a:solidFill>
            <a:ln>
              <a:noFill/>
            </a:ln>
            <a:effectLst/>
          </c:spPr>
          <c:invertIfNegative val="0"/>
          <c:cat>
            <c:strRef>
              <c:f>Metrics!$A$18:$A$30</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Metrics!$E$18:$E$30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D2FC-403C-A368-C5EA5D08C49F}"/>
            </c:ext>
          </c:extLst>
        </c:ser>
        <c:ser>
          <c:idx val="4"/>
          <c:order val="4"/>
          <c:tx>
            <c:strRef>
              <c:f>Metrics!$F$17</c:f>
              <c:strCache>
                <c:ptCount val="1"/>
                <c:pt idx="0">
                  <c:v>Sum of E</c:v>
                </c:pt>
              </c:strCache>
            </c:strRef>
          </c:tx>
          <c:spPr>
            <a:solidFill>
              <a:schemeClr val="accent2">
                <a:tint val="54000"/>
              </a:schemeClr>
            </a:solidFill>
            <a:ln>
              <a:noFill/>
            </a:ln>
            <a:effectLst/>
          </c:spPr>
          <c:invertIfNegative val="0"/>
          <c:cat>
            <c:strRef>
              <c:f>Metrics!$A$18:$A$30</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Metrics!$F$18:$F$30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D2FC-403C-A368-C5EA5D08C49F}"/>
            </c:ext>
          </c:extLst>
        </c:ser>
        <c:dLbls>
          <c:showLegendKey val="0"/>
          <c:showVal val="0"/>
          <c:showCatName val="0"/>
          <c:showSerName val="0"/>
          <c:showPercent val="0"/>
          <c:showBubbleSize val="0"/>
        </c:dLbls>
        <c:gapWidth val="150"/>
        <c:axId val="656935888"/>
        <c:axId val="656937528"/>
      </c:barChart>
      <c:catAx>
        <c:axId val="6569358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Domain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937528"/>
        <c:crosses val="autoZero"/>
        <c:auto val="1"/>
        <c:lblAlgn val="ctr"/>
        <c:lblOffset val="100"/>
        <c:noMultiLvlLbl val="0"/>
      </c:catAx>
      <c:valAx>
        <c:axId val="656937528"/>
        <c:scaling>
          <c:orientation val="minMax"/>
          <c:max val="7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935888"/>
        <c:crosses val="autoZero"/>
        <c:crossBetween val="between"/>
        <c:majorUnit val="3"/>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[SPRINT.Metrics.template.xlsx]Metrics!PivotTable2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PostTraining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Metrics!$U$18</c:f>
              <c:strCache>
                <c:ptCount val="1"/>
                <c:pt idx="0">
                  <c:v>Sum of N</c:v>
                </c:pt>
              </c:strCache>
            </c:strRef>
          </c:tx>
          <c:spPr>
            <a:solidFill>
              <a:schemeClr val="accent1"/>
            </a:solidFill>
            <a:ln>
              <a:noFill/>
            </a:ln>
            <a:effectLst/>
          </c:spPr>
          <c:invertIfNegative val="0"/>
          <c:cat>
            <c:strRef>
              <c:f>Metrics!$U$19</c:f>
              <c:strCache>
                <c:ptCount val="1"/>
                <c:pt idx="0">
                  <c:v>Total</c:v>
                </c:pt>
              </c:strCache>
            </c:strRef>
          </c:cat>
          <c:val>
            <c:numRef>
              <c:f>Metrics!$U$19</c:f>
              <c:numCache>
                <c:formatCode>General</c:formatCode>
                <c:ptCount val="1"/>
                <c:pt idx="0">
                  <c:v>0</c:v>
                </c:pt>
              </c:numCache>
            </c:numRef>
          </c:val>
          <c:extLst>
            <c:ext xmlns:c16="http://schemas.microsoft.com/office/drawing/2014/chart" uri="{C3380CC4-5D6E-409C-BE32-E72D297353CC}">
              <c16:uniqueId val="{00000000-555A-4F3A-AB01-E3B7248E0CF2}"/>
            </c:ext>
          </c:extLst>
        </c:ser>
        <c:ser>
          <c:idx val="1"/>
          <c:order val="1"/>
          <c:tx>
            <c:strRef>
              <c:f>Metrics!$V$18</c:f>
              <c:strCache>
                <c:ptCount val="1"/>
                <c:pt idx="0">
                  <c:v>Sum of B</c:v>
                </c:pt>
              </c:strCache>
            </c:strRef>
          </c:tx>
          <c:spPr>
            <a:solidFill>
              <a:schemeClr val="accent2"/>
            </a:solidFill>
            <a:ln>
              <a:noFill/>
            </a:ln>
            <a:effectLst/>
          </c:spPr>
          <c:invertIfNegative val="0"/>
          <c:cat>
            <c:strRef>
              <c:f>Metrics!$U$19</c:f>
              <c:strCache>
                <c:ptCount val="1"/>
                <c:pt idx="0">
                  <c:v>Total</c:v>
                </c:pt>
              </c:strCache>
            </c:strRef>
          </c:cat>
          <c:val>
            <c:numRef>
              <c:f>Metrics!$V$19</c:f>
              <c:numCache>
                <c:formatCode>General</c:formatCode>
                <c:ptCount val="1"/>
                <c:pt idx="0">
                  <c:v>0</c:v>
                </c:pt>
              </c:numCache>
            </c:numRef>
          </c:val>
          <c:extLst>
            <c:ext xmlns:c16="http://schemas.microsoft.com/office/drawing/2014/chart" uri="{C3380CC4-5D6E-409C-BE32-E72D297353CC}">
              <c16:uniqueId val="{00000001-555A-4F3A-AB01-E3B7248E0CF2}"/>
            </c:ext>
          </c:extLst>
        </c:ser>
        <c:ser>
          <c:idx val="2"/>
          <c:order val="2"/>
          <c:tx>
            <c:strRef>
              <c:f>Metrics!$W$18</c:f>
              <c:strCache>
                <c:ptCount val="1"/>
                <c:pt idx="0">
                  <c:v>Sum of C</c:v>
                </c:pt>
              </c:strCache>
            </c:strRef>
          </c:tx>
          <c:spPr>
            <a:solidFill>
              <a:schemeClr val="accent3"/>
            </a:solidFill>
            <a:ln>
              <a:noFill/>
            </a:ln>
            <a:effectLst/>
          </c:spPr>
          <c:invertIfNegative val="0"/>
          <c:cat>
            <c:strRef>
              <c:f>Metrics!$U$19</c:f>
              <c:strCache>
                <c:ptCount val="1"/>
                <c:pt idx="0">
                  <c:v>Total</c:v>
                </c:pt>
              </c:strCache>
            </c:strRef>
          </c:cat>
          <c:val>
            <c:numRef>
              <c:f>Metrics!$W$19</c:f>
              <c:numCache>
                <c:formatCode>General</c:formatCode>
                <c:ptCount val="1"/>
                <c:pt idx="0">
                  <c:v>0</c:v>
                </c:pt>
              </c:numCache>
            </c:numRef>
          </c:val>
          <c:extLst>
            <c:ext xmlns:c16="http://schemas.microsoft.com/office/drawing/2014/chart" uri="{C3380CC4-5D6E-409C-BE32-E72D297353CC}">
              <c16:uniqueId val="{00000002-555A-4F3A-AB01-E3B7248E0CF2}"/>
            </c:ext>
          </c:extLst>
        </c:ser>
        <c:ser>
          <c:idx val="3"/>
          <c:order val="3"/>
          <c:tx>
            <c:strRef>
              <c:f>Metrics!$X$18</c:f>
              <c:strCache>
                <c:ptCount val="1"/>
                <c:pt idx="0">
                  <c:v>Sum of P</c:v>
                </c:pt>
              </c:strCache>
            </c:strRef>
          </c:tx>
          <c:spPr>
            <a:solidFill>
              <a:schemeClr val="accent4"/>
            </a:solidFill>
            <a:ln>
              <a:noFill/>
            </a:ln>
            <a:effectLst/>
          </c:spPr>
          <c:invertIfNegative val="0"/>
          <c:cat>
            <c:strRef>
              <c:f>Metrics!$U$19</c:f>
              <c:strCache>
                <c:ptCount val="1"/>
                <c:pt idx="0">
                  <c:v>Total</c:v>
                </c:pt>
              </c:strCache>
            </c:strRef>
          </c:cat>
          <c:val>
            <c:numRef>
              <c:f>Metrics!$X$19</c:f>
              <c:numCache>
                <c:formatCode>General</c:formatCode>
                <c:ptCount val="1"/>
                <c:pt idx="0">
                  <c:v>0</c:v>
                </c:pt>
              </c:numCache>
            </c:numRef>
          </c:val>
          <c:extLst>
            <c:ext xmlns:c16="http://schemas.microsoft.com/office/drawing/2014/chart" uri="{C3380CC4-5D6E-409C-BE32-E72D297353CC}">
              <c16:uniqueId val="{00000003-555A-4F3A-AB01-E3B7248E0CF2}"/>
            </c:ext>
          </c:extLst>
        </c:ser>
        <c:ser>
          <c:idx val="4"/>
          <c:order val="4"/>
          <c:tx>
            <c:strRef>
              <c:f>Metrics!$Y$18</c:f>
              <c:strCache>
                <c:ptCount val="1"/>
                <c:pt idx="0">
                  <c:v>Sum of E</c:v>
                </c:pt>
              </c:strCache>
            </c:strRef>
          </c:tx>
          <c:spPr>
            <a:solidFill>
              <a:schemeClr val="accent5"/>
            </a:solidFill>
            <a:ln>
              <a:noFill/>
            </a:ln>
            <a:effectLst/>
          </c:spPr>
          <c:invertIfNegative val="0"/>
          <c:cat>
            <c:strRef>
              <c:f>Metrics!$U$19</c:f>
              <c:strCache>
                <c:ptCount val="1"/>
                <c:pt idx="0">
                  <c:v>Total</c:v>
                </c:pt>
              </c:strCache>
            </c:strRef>
          </c:cat>
          <c:val>
            <c:numRef>
              <c:f>Metrics!$Y$19</c:f>
              <c:numCache>
                <c:formatCode>General</c:formatCode>
                <c:ptCount val="1"/>
                <c:pt idx="0">
                  <c:v>0</c:v>
                </c:pt>
              </c:numCache>
            </c:numRef>
          </c:val>
          <c:extLst>
            <c:ext xmlns:c16="http://schemas.microsoft.com/office/drawing/2014/chart" uri="{C3380CC4-5D6E-409C-BE32-E72D297353CC}">
              <c16:uniqueId val="{00000004-555A-4F3A-AB01-E3B7248E0CF2}"/>
            </c:ext>
          </c:extLst>
        </c:ser>
        <c:dLbls>
          <c:showLegendKey val="0"/>
          <c:showVal val="0"/>
          <c:showCatName val="0"/>
          <c:showSerName val="0"/>
          <c:showPercent val="0"/>
          <c:showBubbleSize val="0"/>
        </c:dLbls>
        <c:gapWidth val="150"/>
        <c:axId val="653369104"/>
        <c:axId val="653369760"/>
      </c:barChart>
      <c:catAx>
        <c:axId val="6533691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Domain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369760"/>
        <c:crosses val="autoZero"/>
        <c:auto val="1"/>
        <c:lblAlgn val="ctr"/>
        <c:lblOffset val="100"/>
        <c:noMultiLvlLbl val="0"/>
      </c:catAx>
      <c:valAx>
        <c:axId val="653369760"/>
        <c:scaling>
          <c:orientation val="minMax"/>
          <c:max val="7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369104"/>
        <c:crosses val="autoZero"/>
        <c:crossBetween val="between"/>
        <c:majorUnit val="3"/>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[SPRINT.Metrics.template.xlsx]Metrics!PivotTable6</c:name>
    <c:fmtId val="0"/>
  </c:pivotSource>
  <c:chart>
    <c:title>
      <c:tx>
        <c:rich>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r>
              <a:rPr lang="en-US">
                <a:solidFill>
                  <a:schemeClr val="lt1"/>
                </a:solidFill>
                <a:latin typeface="+mn-lt"/>
                <a:ea typeface="+mn-ea"/>
                <a:cs typeface="+mn-cs"/>
              </a:rPr>
              <a:t>Effectiveness of Training thru Assessment</a:t>
            </a:r>
          </a:p>
          <a:p>
            <a:pPr>
              <a:defRPr>
                <a:solidFill>
                  <a:schemeClr val="lt1"/>
                </a:solidFill>
              </a:defRPr>
            </a:pPr>
            <a:r>
              <a:rPr lang="en-US">
                <a:solidFill>
                  <a:schemeClr val="lt1"/>
                </a:solidFill>
                <a:latin typeface="+mn-lt"/>
                <a:ea typeface="+mn-ea"/>
                <a:cs typeface="+mn-cs"/>
              </a:rPr>
              <a:t>Pre and Post Training</a:t>
            </a:r>
            <a:endParaRPr lang="en-US"/>
          </a:p>
        </c:rich>
      </c:tx>
      <c:overlay val="0"/>
      <c:spPr>
        <a:solidFill>
          <a:schemeClr val="accent6"/>
        </a:solidFill>
        <a:ln w="19050" cap="flat" cmpd="sng" algn="ctr">
          <a:solidFill>
            <a:schemeClr val="lt1"/>
          </a:solidFill>
          <a:prstDash val="solid"/>
          <a:miter lim="800000"/>
        </a:ln>
        <a:effectLst/>
      </c:spPr>
      <c:txPr>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6">
              <a:lumMod val="60000"/>
              <a:lumOff val="40000"/>
            </a:schemeClr>
          </a:solidFill>
          <a:ln>
            <a:noFill/>
          </a:ln>
          <a:effectLst/>
        </c:spPr>
        <c:marker>
          <c:symbol val="none"/>
        </c:marker>
      </c:pivotFmt>
      <c:pivotFmt>
        <c:idx val="21"/>
        <c:spPr>
          <a:solidFill>
            <a:schemeClr val="accent6">
              <a:lumMod val="50000"/>
            </a:schemeClr>
          </a:solidFill>
          <a:ln>
            <a:noFill/>
          </a:ln>
          <a:effectLst/>
        </c:spPr>
        <c:marker>
          <c:symbol val="none"/>
        </c:marker>
      </c:pivotFmt>
      <c:pivotFmt>
        <c:idx val="22"/>
        <c:spPr>
          <a:solidFill>
            <a:schemeClr val="accent6">
              <a:lumMod val="60000"/>
              <a:lumOff val="40000"/>
            </a:schemeClr>
          </a:solidFill>
          <a:ln>
            <a:noFill/>
          </a:ln>
          <a:effectLst/>
        </c:spPr>
        <c:marker>
          <c:symbol val="none"/>
        </c:marker>
      </c:pivotFmt>
      <c:pivotFmt>
        <c:idx val="23"/>
        <c:spPr>
          <a:solidFill>
            <a:schemeClr val="accent6">
              <a:lumMod val="50000"/>
            </a:schemeClr>
          </a:solidFill>
          <a:ln>
            <a:noFill/>
          </a:ln>
          <a:effectLst/>
        </c:spPr>
        <c:marker>
          <c:symbol val="none"/>
        </c:marker>
      </c:pivotFmt>
      <c:pivotFmt>
        <c:idx val="24"/>
        <c:spPr>
          <a:solidFill>
            <a:schemeClr val="accent6">
              <a:lumMod val="60000"/>
              <a:lumOff val="40000"/>
            </a:schemeClr>
          </a:solidFill>
          <a:ln>
            <a:noFill/>
          </a:ln>
          <a:effectLst/>
        </c:spPr>
        <c:marker>
          <c:symbol val="none"/>
        </c:marker>
      </c:pivotFmt>
      <c:pivotFmt>
        <c:idx val="25"/>
        <c:spPr>
          <a:solidFill>
            <a:schemeClr val="accent6">
              <a:lumMod val="50000"/>
            </a:schemeClr>
          </a:solidFill>
          <a:ln>
            <a:noFill/>
          </a:ln>
          <a:effectLst/>
        </c:spPr>
        <c:marker>
          <c:symbol val="none"/>
        </c:marker>
      </c:pivotFmt>
      <c:pivotFmt>
        <c:idx val="26"/>
        <c:spPr>
          <a:solidFill>
            <a:schemeClr val="accent6">
              <a:lumMod val="60000"/>
              <a:lumOff val="40000"/>
            </a:schemeClr>
          </a:solidFill>
          <a:ln>
            <a:noFill/>
          </a:ln>
          <a:effectLst/>
        </c:spPr>
        <c:marker>
          <c:symbol val="none"/>
        </c:marker>
      </c:pivotFmt>
      <c:pivotFmt>
        <c:idx val="27"/>
        <c:spPr>
          <a:solidFill>
            <a:schemeClr val="accent6">
              <a:lumMod val="50000"/>
            </a:schemeClr>
          </a:solidFill>
          <a:ln>
            <a:noFill/>
          </a:ln>
          <a:effectLst/>
        </c:spPr>
        <c:marker>
          <c:symbol val="none"/>
        </c:marker>
      </c:pivotFmt>
      <c:pivotFmt>
        <c:idx val="28"/>
        <c:spPr>
          <a:solidFill>
            <a:schemeClr val="accent6">
              <a:lumMod val="60000"/>
              <a:lumOff val="40000"/>
            </a:schemeClr>
          </a:solidFill>
          <a:ln>
            <a:noFill/>
          </a:ln>
          <a:effectLst/>
        </c:spPr>
        <c:marker>
          <c:symbol val="none"/>
        </c:marker>
      </c:pivotFmt>
      <c:pivotFmt>
        <c:idx val="29"/>
        <c:spPr>
          <a:solidFill>
            <a:schemeClr val="accent6">
              <a:lumMod val="50000"/>
            </a:schemeClr>
          </a:solidFill>
          <a:ln>
            <a:noFill/>
          </a:ln>
          <a:effectLst/>
        </c:spPr>
        <c:marker>
          <c:symbol val="none"/>
        </c:marker>
      </c:pivotFmt>
      <c:pivotFmt>
        <c:idx val="30"/>
        <c:spPr>
          <a:solidFill>
            <a:schemeClr val="accent6">
              <a:lumMod val="60000"/>
              <a:lumOff val="40000"/>
            </a:schemeClr>
          </a:solidFill>
          <a:ln>
            <a:noFill/>
          </a:ln>
          <a:effectLst/>
        </c:spPr>
        <c:marker>
          <c:symbol val="none"/>
        </c:marker>
      </c:pivotFmt>
      <c:pivotFmt>
        <c:idx val="31"/>
        <c:spPr>
          <a:solidFill>
            <a:schemeClr val="accent6">
              <a:lumMod val="50000"/>
            </a:schemeClr>
          </a:solidFill>
          <a:ln>
            <a:noFill/>
          </a:ln>
          <a:effectLst/>
        </c:spPr>
        <c:marker>
          <c:symbol val="none"/>
        </c:marker>
      </c:pivotFmt>
      <c:pivotFmt>
        <c:idx val="32"/>
        <c:spPr>
          <a:solidFill>
            <a:schemeClr val="accent6">
              <a:lumMod val="60000"/>
              <a:lumOff val="40000"/>
            </a:schemeClr>
          </a:solidFill>
          <a:ln>
            <a:noFill/>
          </a:ln>
          <a:effectLst/>
        </c:spPr>
        <c:marker>
          <c:symbol val="none"/>
        </c:marker>
      </c:pivotFmt>
      <c:pivotFmt>
        <c:idx val="33"/>
        <c:spPr>
          <a:solidFill>
            <a:schemeClr val="accent6">
              <a:lumMod val="50000"/>
            </a:schemeClr>
          </a:solidFill>
          <a:ln>
            <a:noFill/>
          </a:ln>
          <a:effectLst/>
        </c:spPr>
        <c:marker>
          <c:symbol val="none"/>
        </c:marker>
      </c:pivotFmt>
      <c:pivotFmt>
        <c:idx val="34"/>
        <c:spPr>
          <a:solidFill>
            <a:schemeClr val="accent6">
              <a:lumMod val="60000"/>
              <a:lumOff val="40000"/>
            </a:schemeClr>
          </a:solidFill>
          <a:ln>
            <a:noFill/>
          </a:ln>
          <a:effectLst/>
        </c:spPr>
        <c:marker>
          <c:symbol val="none"/>
        </c:marker>
      </c:pivotFmt>
      <c:pivotFmt>
        <c:idx val="35"/>
        <c:spPr>
          <a:solidFill>
            <a:schemeClr val="accent6">
              <a:lumMod val="50000"/>
            </a:schemeClr>
          </a:solidFill>
          <a:ln>
            <a:noFill/>
          </a:ln>
          <a:effectLst/>
        </c:spPr>
        <c:marker>
          <c:symbol val="none"/>
        </c:marker>
      </c:pivotFmt>
      <c:pivotFmt>
        <c:idx val="36"/>
        <c:spPr>
          <a:solidFill>
            <a:schemeClr val="accent6">
              <a:lumMod val="60000"/>
              <a:lumOff val="40000"/>
            </a:schemeClr>
          </a:solidFill>
          <a:ln>
            <a:noFill/>
          </a:ln>
          <a:effectLst/>
        </c:spPr>
        <c:marker>
          <c:symbol val="none"/>
        </c:marker>
      </c:pivotFmt>
      <c:pivotFmt>
        <c:idx val="37"/>
        <c:spPr>
          <a:solidFill>
            <a:schemeClr val="accent6">
              <a:lumMod val="50000"/>
            </a:schemeClr>
          </a:solidFill>
          <a:ln>
            <a:noFill/>
          </a:ln>
          <a:effectLst/>
        </c:spPr>
        <c:marker>
          <c:symbol val="none"/>
        </c:marker>
      </c:pivotFmt>
      <c:pivotFmt>
        <c:idx val="38"/>
        <c:spPr>
          <a:solidFill>
            <a:schemeClr val="accent6">
              <a:lumMod val="60000"/>
              <a:lumOff val="40000"/>
            </a:schemeClr>
          </a:solidFill>
          <a:ln>
            <a:noFill/>
          </a:ln>
          <a:effectLst/>
        </c:spPr>
        <c:marker>
          <c:symbol val="none"/>
        </c:marker>
      </c:pivotFmt>
      <c:pivotFmt>
        <c:idx val="39"/>
        <c:spPr>
          <a:solidFill>
            <a:schemeClr val="accent6">
              <a:lumMod val="50000"/>
            </a:schemeClr>
          </a:solidFill>
          <a:ln>
            <a:noFill/>
          </a:ln>
          <a:effectLst/>
        </c:spPr>
        <c:marker>
          <c:symbol val="none"/>
        </c:marker>
      </c:pivotFmt>
      <c:pivotFmt>
        <c:idx val="40"/>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6">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6">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6">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6">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6">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Metrics!$B$61</c:f>
              <c:strCache>
                <c:ptCount val="1"/>
                <c:pt idx="0">
                  <c:v>Sum of N</c:v>
                </c:pt>
              </c:strCache>
            </c:strRef>
          </c:tx>
          <c:spPr>
            <a:solidFill>
              <a:schemeClr val="accent6">
                <a:lumMod val="60000"/>
                <a:lumOff val="40000"/>
              </a:schemeClr>
            </a:solidFill>
            <a:ln>
              <a:noFill/>
            </a:ln>
            <a:effectLst/>
          </c:spPr>
          <c:invertIfNegative val="0"/>
          <c:cat>
            <c:strRef>
              <c:f>Metrics!$A$62:$A$74</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Metrics!$B$62:$B$74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0DA-48FD-A9B4-71ACFE21A863}"/>
            </c:ext>
          </c:extLst>
        </c:ser>
        <c:ser>
          <c:idx val="1"/>
          <c:order val="1"/>
          <c:tx>
            <c:strRef>
              <c:f>Metrics!$C$61</c:f>
              <c:strCache>
                <c:ptCount val="1"/>
                <c:pt idx="0">
                  <c:v>Sum of N2</c:v>
                </c:pt>
              </c:strCache>
            </c:strRef>
          </c:tx>
          <c:spPr>
            <a:solidFill>
              <a:schemeClr val="accent6">
                <a:lumMod val="50000"/>
              </a:schemeClr>
            </a:solidFill>
            <a:ln>
              <a:noFill/>
            </a:ln>
            <a:effectLst/>
          </c:spPr>
          <c:invertIfNegative val="0"/>
          <c:cat>
            <c:strRef>
              <c:f>Metrics!$A$62:$A$74</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Metrics!$C$62:$C$74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0DA-48FD-A9B4-71ACFE21A863}"/>
            </c:ext>
          </c:extLst>
        </c:ser>
        <c:ser>
          <c:idx val="2"/>
          <c:order val="2"/>
          <c:tx>
            <c:strRef>
              <c:f>Metrics!$D$61</c:f>
              <c:strCache>
                <c:ptCount val="1"/>
                <c:pt idx="0">
                  <c:v>Sum of B</c:v>
                </c:pt>
              </c:strCache>
            </c:strRef>
          </c:tx>
          <c:spPr>
            <a:solidFill>
              <a:schemeClr val="accent6">
                <a:lumMod val="60000"/>
                <a:lumOff val="40000"/>
              </a:schemeClr>
            </a:solidFill>
            <a:ln>
              <a:noFill/>
            </a:ln>
            <a:effectLst/>
          </c:spPr>
          <c:invertIfNegative val="0"/>
          <c:cat>
            <c:strRef>
              <c:f>Metrics!$A$62:$A$74</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Metrics!$D$62:$D$74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0DA-48FD-A9B4-71ACFE21A863}"/>
            </c:ext>
          </c:extLst>
        </c:ser>
        <c:ser>
          <c:idx val="3"/>
          <c:order val="3"/>
          <c:tx>
            <c:strRef>
              <c:f>Metrics!$E$61</c:f>
              <c:strCache>
                <c:ptCount val="1"/>
                <c:pt idx="0">
                  <c:v>Sum of B2</c:v>
                </c:pt>
              </c:strCache>
            </c:strRef>
          </c:tx>
          <c:spPr>
            <a:solidFill>
              <a:schemeClr val="accent6">
                <a:lumMod val="50000"/>
              </a:schemeClr>
            </a:solidFill>
            <a:ln>
              <a:noFill/>
            </a:ln>
            <a:effectLst/>
          </c:spPr>
          <c:invertIfNegative val="0"/>
          <c:cat>
            <c:strRef>
              <c:f>Metrics!$A$62:$A$74</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Metrics!$E$62:$E$74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0DA-48FD-A9B4-71ACFE21A863}"/>
            </c:ext>
          </c:extLst>
        </c:ser>
        <c:ser>
          <c:idx val="4"/>
          <c:order val="4"/>
          <c:tx>
            <c:strRef>
              <c:f>Metrics!$F$61</c:f>
              <c:strCache>
                <c:ptCount val="1"/>
                <c:pt idx="0">
                  <c:v>Sum of C</c:v>
                </c:pt>
              </c:strCache>
            </c:strRef>
          </c:tx>
          <c:spPr>
            <a:solidFill>
              <a:schemeClr val="accent6">
                <a:lumMod val="60000"/>
                <a:lumOff val="40000"/>
              </a:schemeClr>
            </a:solidFill>
            <a:ln>
              <a:noFill/>
            </a:ln>
            <a:effectLst/>
          </c:spPr>
          <c:invertIfNegative val="0"/>
          <c:cat>
            <c:strRef>
              <c:f>Metrics!$A$62:$A$74</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Metrics!$F$62:$F$74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0DA-48FD-A9B4-71ACFE21A863}"/>
            </c:ext>
          </c:extLst>
        </c:ser>
        <c:ser>
          <c:idx val="5"/>
          <c:order val="5"/>
          <c:tx>
            <c:strRef>
              <c:f>Metrics!$G$61</c:f>
              <c:strCache>
                <c:ptCount val="1"/>
                <c:pt idx="0">
                  <c:v>Sum of C2</c:v>
                </c:pt>
              </c:strCache>
            </c:strRef>
          </c:tx>
          <c:spPr>
            <a:solidFill>
              <a:schemeClr val="accent6">
                <a:lumMod val="50000"/>
              </a:schemeClr>
            </a:solidFill>
            <a:ln>
              <a:noFill/>
            </a:ln>
            <a:effectLst/>
          </c:spPr>
          <c:invertIfNegative val="0"/>
          <c:cat>
            <c:strRef>
              <c:f>Metrics!$A$62:$A$74</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Metrics!$G$62:$G$74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E0DA-48FD-A9B4-71ACFE21A863}"/>
            </c:ext>
          </c:extLst>
        </c:ser>
        <c:ser>
          <c:idx val="6"/>
          <c:order val="6"/>
          <c:tx>
            <c:strRef>
              <c:f>Metrics!$H$61</c:f>
              <c:strCache>
                <c:ptCount val="1"/>
                <c:pt idx="0">
                  <c:v>Sum of P</c:v>
                </c:pt>
              </c:strCache>
            </c:strRef>
          </c:tx>
          <c:spPr>
            <a:solidFill>
              <a:schemeClr val="accent6">
                <a:lumMod val="60000"/>
                <a:lumOff val="40000"/>
              </a:schemeClr>
            </a:solidFill>
            <a:ln>
              <a:noFill/>
            </a:ln>
            <a:effectLst/>
          </c:spPr>
          <c:invertIfNegative val="0"/>
          <c:cat>
            <c:strRef>
              <c:f>Metrics!$A$62:$A$74</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Metrics!$H$62:$H$74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E0DA-48FD-A9B4-71ACFE21A863}"/>
            </c:ext>
          </c:extLst>
        </c:ser>
        <c:ser>
          <c:idx val="7"/>
          <c:order val="7"/>
          <c:tx>
            <c:strRef>
              <c:f>Metrics!$I$61</c:f>
              <c:strCache>
                <c:ptCount val="1"/>
                <c:pt idx="0">
                  <c:v>Sum of P2</c:v>
                </c:pt>
              </c:strCache>
            </c:strRef>
          </c:tx>
          <c:spPr>
            <a:solidFill>
              <a:schemeClr val="accent6">
                <a:lumMod val="50000"/>
              </a:schemeClr>
            </a:solidFill>
            <a:ln>
              <a:noFill/>
            </a:ln>
            <a:effectLst/>
          </c:spPr>
          <c:invertIfNegative val="0"/>
          <c:cat>
            <c:strRef>
              <c:f>Metrics!$A$62:$A$74</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Metrics!$I$62:$I$74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E0DA-48FD-A9B4-71ACFE21A863}"/>
            </c:ext>
          </c:extLst>
        </c:ser>
        <c:ser>
          <c:idx val="8"/>
          <c:order val="8"/>
          <c:tx>
            <c:strRef>
              <c:f>Metrics!$J$61</c:f>
              <c:strCache>
                <c:ptCount val="1"/>
                <c:pt idx="0">
                  <c:v>Sum of E</c:v>
                </c:pt>
              </c:strCache>
            </c:strRef>
          </c:tx>
          <c:spPr>
            <a:solidFill>
              <a:schemeClr val="accent6">
                <a:lumMod val="60000"/>
                <a:lumOff val="40000"/>
              </a:schemeClr>
            </a:solidFill>
            <a:ln>
              <a:noFill/>
            </a:ln>
            <a:effectLst/>
          </c:spPr>
          <c:invertIfNegative val="0"/>
          <c:cat>
            <c:strRef>
              <c:f>Metrics!$A$62:$A$74</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Metrics!$J$62:$J$74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E0DA-48FD-A9B4-71ACFE21A863}"/>
            </c:ext>
          </c:extLst>
        </c:ser>
        <c:ser>
          <c:idx val="9"/>
          <c:order val="9"/>
          <c:tx>
            <c:strRef>
              <c:f>Metrics!$K$61</c:f>
              <c:strCache>
                <c:ptCount val="1"/>
                <c:pt idx="0">
                  <c:v>Sum of E2</c:v>
                </c:pt>
              </c:strCache>
            </c:strRef>
          </c:tx>
          <c:spPr>
            <a:solidFill>
              <a:schemeClr val="accent6">
                <a:lumMod val="50000"/>
              </a:schemeClr>
            </a:solidFill>
            <a:ln>
              <a:noFill/>
            </a:ln>
            <a:effectLst/>
          </c:spPr>
          <c:invertIfNegative val="0"/>
          <c:cat>
            <c:strRef>
              <c:f>Metrics!$A$62:$A$74</c:f>
              <c:strCache>
                <c:ptCount val="12"/>
                <c:pt idx="0">
                  <c:v>1 Principles of a palliative approach to care</c:v>
                </c:pt>
                <c:pt idx="1">
                  <c:v>2 Cultural safety and humility</c:v>
                </c:pt>
                <c:pt idx="2">
                  <c:v>3 Communication</c:v>
                </c:pt>
                <c:pt idx="3">
                  <c:v>4 Optimizing comfort and quality of life</c:v>
                </c:pt>
                <c:pt idx="4">
                  <c:v>5 Care planning and collaborative practice</c:v>
                </c:pt>
                <c:pt idx="5">
                  <c:v>6 Last days and hours</c:v>
                </c:pt>
                <c:pt idx="6">
                  <c:v>7 Loss, grief, and bereavement</c:v>
                </c:pt>
                <c:pt idx="7">
                  <c:v>8 Self-care</c:v>
                </c:pt>
                <c:pt idx="8">
                  <c:v>9 Professional and ethical practice</c:v>
                </c:pt>
                <c:pt idx="9">
                  <c:v>10 Education, evaluation, quality improvement, and research</c:v>
                </c:pt>
                <c:pt idx="10">
                  <c:v>11 Advocacy</c:v>
                </c:pt>
                <c:pt idx="11">
                  <c:v>12 Virtual care</c:v>
                </c:pt>
              </c:strCache>
            </c:strRef>
          </c:cat>
          <c:val>
            <c:numRef>
              <c:f>Metrics!$K$62:$K$74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E0DA-48FD-A9B4-71ACFE21A863}"/>
            </c:ext>
          </c:extLst>
        </c:ser>
        <c:dLbls>
          <c:showLegendKey val="0"/>
          <c:showVal val="0"/>
          <c:showCatName val="0"/>
          <c:showSerName val="0"/>
          <c:showPercent val="0"/>
          <c:showBubbleSize val="0"/>
        </c:dLbls>
        <c:gapWidth val="150"/>
        <c:axId val="662106848"/>
        <c:axId val="662107176"/>
      </c:barChart>
      <c:catAx>
        <c:axId val="6621068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Domain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07176"/>
        <c:crosses val="autoZero"/>
        <c:auto val="1"/>
        <c:lblAlgn val="ctr"/>
        <c:lblOffset val="100"/>
        <c:noMultiLvlLbl val="0"/>
      </c:catAx>
      <c:valAx>
        <c:axId val="662107176"/>
        <c:scaling>
          <c:orientation val="minMax"/>
          <c:max val="7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06848"/>
        <c:crosses val="autoZero"/>
        <c:crossBetween val="between"/>
        <c:majorUnit val="3"/>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'Metrics (2)'!$M$3</c:f>
              <c:strCache>
                <c:ptCount val="1"/>
                <c:pt idx="0">
                  <c:v>Total training day attended</c:v>
                </c:pt>
              </c:strCache>
            </c:strRef>
          </c:tx>
          <c:spPr>
            <a:solidFill>
              <a:schemeClr val="accent1"/>
            </a:solidFill>
            <a:ln>
              <a:noFill/>
            </a:ln>
            <a:effectLst/>
          </c:spPr>
          <c:invertIfNegative val="0"/>
          <c:cat>
            <c:strRef>
              <c:f>'Metrics (2)'!$L$4:$L$10</c:f>
              <c:strCache>
                <c:ptCount val="7"/>
                <c:pt idx="0">
                  <c:v>Staff 1</c:v>
                </c:pt>
                <c:pt idx="1">
                  <c:v>Staff 2</c:v>
                </c:pt>
                <c:pt idx="2">
                  <c:v>Staff 3</c:v>
                </c:pt>
                <c:pt idx="3">
                  <c:v>Staff 4</c:v>
                </c:pt>
                <c:pt idx="4">
                  <c:v>Staff 5</c:v>
                </c:pt>
                <c:pt idx="5">
                  <c:v>Staff 6</c:v>
                </c:pt>
                <c:pt idx="6">
                  <c:v>Staff 7</c:v>
                </c:pt>
              </c:strCache>
            </c:strRef>
          </c:cat>
          <c:val>
            <c:numRef>
              <c:f>'Metrics (2)'!$M$4:$M$10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0E8-4969-BE3C-FF5C8DEBDDE3}"/>
            </c:ext>
          </c:extLst>
        </c:ser>
        <c:dLbls>
          <c:showLegendKey val="0"/>
          <c:showVal val="0"/>
          <c:showCatName val="0"/>
          <c:showSerName val="0"/>
          <c:showPercent val="0"/>
          <c:showBubbleSize val="0"/>
        </c:dLbls>
        <c:gapWidth val="219"/>
        <c:overlap val="-27"/>
        <c:axId val="686945280"/>
        <c:axId val="686942984"/>
      </c:barChart>
      <c:catAx>
        <c:axId val="68694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942984"/>
        <c:crosses val="autoZero"/>
        <c:auto val="1"/>
        <c:lblAlgn val="ctr"/>
        <c:lblOffset val="100"/>
        <c:noMultiLvlLbl val="0"/>
      </c:catAx>
      <c:valAx>
        <c:axId val="686942984"/>
        <c:scaling>
          <c:orientation val="minMax"/>
          <c:max val="2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945280"/>
        <c:crosses val="autoZero"/>
        <c:crossBetween val="between"/>
        <c:majorUnit val="3"/>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'Metrics (2)'!$N$3</c:f>
              <c:strCache>
                <c:ptCount val="1"/>
                <c:pt idx="0">
                  <c:v>% of attendance</c:v>
                </c:pt>
              </c:strCache>
            </c:strRef>
          </c:tx>
          <c:spPr>
            <a:solidFill>
              <a:schemeClr val="accent2"/>
            </a:solidFill>
            <a:ln>
              <a:noFill/>
            </a:ln>
            <a:effectLst/>
          </c:spPr>
          <c:invertIfNegative val="0"/>
          <c:cat>
            <c:strRef>
              <c:f>'Metrics (2)'!$L$4:$L$10</c:f>
              <c:strCache>
                <c:ptCount val="7"/>
                <c:pt idx="0">
                  <c:v>Staff 1</c:v>
                </c:pt>
                <c:pt idx="1">
                  <c:v>Staff 2</c:v>
                </c:pt>
                <c:pt idx="2">
                  <c:v>Staff 3</c:v>
                </c:pt>
                <c:pt idx="3">
                  <c:v>Staff 4</c:v>
                </c:pt>
                <c:pt idx="4">
                  <c:v>Staff 5</c:v>
                </c:pt>
                <c:pt idx="5">
                  <c:v>Staff 6</c:v>
                </c:pt>
                <c:pt idx="6">
                  <c:v>Staff 7</c:v>
                </c:pt>
              </c:strCache>
            </c:strRef>
          </c:cat>
          <c:val>
            <c:numRef>
              <c:f>'Metrics (2)'!$N$4:$N$10</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AA4-457A-B5F8-4EFC300E7A2E}"/>
            </c:ext>
          </c:extLst>
        </c:ser>
        <c:dLbls>
          <c:showLegendKey val="0"/>
          <c:showVal val="0"/>
          <c:showCatName val="0"/>
          <c:showSerName val="0"/>
          <c:showPercent val="0"/>
          <c:showBubbleSize val="0"/>
        </c:dLbls>
        <c:gapWidth val="0"/>
        <c:axId val="686965288"/>
        <c:axId val="686965616"/>
        <c:extLst>
          <c:ext xmlns:c15="http://schemas.microsoft.com/office/drawing/2012/chart" uri="{02D57815-91ED-43cb-92C2-25804820EDAC}">
            <c15:filteredBarSeries>
              <c15:ser>
                <c:idx val="0"/>
                <c:order val="0"/>
                <c:tx>
                  <c:strRef>
                    <c:extLst>
                      <c:ext uri="{02D57815-91ED-43cb-92C2-25804820EDAC}">
                        <c15:formulaRef>
                          <c15:sqref>'Metrics (2)'!$M$3</c15:sqref>
                        </c15:formulaRef>
                      </c:ext>
                    </c:extLst>
                    <c:strCache>
                      <c:ptCount val="1"/>
                      <c:pt idx="0">
                        <c:v>Total training day attended</c:v>
                      </c:pt>
                    </c:strCache>
                  </c:strRef>
                </c:tx>
                <c:spPr>
                  <a:solidFill>
                    <a:schemeClr val="accent1"/>
                  </a:solidFill>
                  <a:ln>
                    <a:noFill/>
                  </a:ln>
                  <a:effectLst/>
                </c:spPr>
                <c:invertIfNegative val="0"/>
                <c:cat>
                  <c:strRef>
                    <c:extLst>
                      <c:ext uri="{02D57815-91ED-43cb-92C2-25804820EDAC}">
                        <c15:formulaRef>
                          <c15:sqref>'Metrics (2)'!$L$4:$L$10</c15:sqref>
                        </c15:formulaRef>
                      </c:ext>
                    </c:extLst>
                    <c:strCache>
                      <c:ptCount val="7"/>
                      <c:pt idx="0">
                        <c:v>Staff 1</c:v>
                      </c:pt>
                      <c:pt idx="1">
                        <c:v>Staff 2</c:v>
                      </c:pt>
                      <c:pt idx="2">
                        <c:v>Staff 3</c:v>
                      </c:pt>
                      <c:pt idx="3">
                        <c:v>Staff 4</c:v>
                      </c:pt>
                      <c:pt idx="4">
                        <c:v>Staff 5</c:v>
                      </c:pt>
                      <c:pt idx="5">
                        <c:v>Staff 6</c:v>
                      </c:pt>
                      <c:pt idx="6">
                        <c:v>Staff 7</c:v>
                      </c:pt>
                    </c:strCache>
                  </c:strRef>
                </c:cat>
                <c:val>
                  <c:numRef>
                    <c:extLst>
                      <c:ext uri="{02D57815-91ED-43cb-92C2-25804820EDAC}">
                        <c15:formulaRef>
                          <c15:sqref>'Metrics (2)'!$M$4:$M$10</c15:sqref>
                        </c15:formulaRef>
                      </c:ext>
                    </c:extLst>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AA4-457A-B5F8-4EFC300E7A2E}"/>
                  </c:ext>
                </c:extLst>
              </c15:ser>
            </c15:filteredBarSeries>
          </c:ext>
        </c:extLst>
      </c:barChart>
      <c:catAx>
        <c:axId val="68696528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965616"/>
        <c:crosses val="autoZero"/>
        <c:auto val="1"/>
        <c:lblAlgn val="ctr"/>
        <c:lblOffset val="100"/>
        <c:noMultiLvlLbl val="0"/>
      </c:catAx>
      <c:valAx>
        <c:axId val="686965616"/>
        <c:scaling>
          <c:orientation val="minMax"/>
          <c:max val="1"/>
        </c:scaling>
        <c:delete val="0"/>
        <c:axPos val="l"/>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965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Prioritization of Novice and Beginner</cx:v>
        </cx:txData>
      </cx:tx>
      <cx:txPr>
        <a:bodyPr spcFirstLastPara="1" vertOverflow="ellipsis" wrap="square" lIns="0" tIns="0" rIns="0" bIns="0" anchor="ctr" anchorCtr="1"/>
        <a:lstStyle/>
        <a:p>
          <a:pPr algn="ctr">
            <a:defRPr/>
          </a:pPr>
          <a:r>
            <a:rPr lang="en-US" sz="1600" b="1"/>
            <a:t>Prioritization of Novice and Beginner</a:t>
          </a:r>
        </a:p>
      </cx:txPr>
    </cx:title>
    <cx:plotArea>
      <cx:plotAreaRegion>
        <cx:series layoutId="clusteredColumn" uniqueId="{9BB713CB-CBD0-4F4E-8704-A04CFBB6E1AB}">
          <cx:tx>
            <cx:txData>
              <cx:f/>
              <cx:v>N+B</cx:v>
            </cx:txData>
          </cx:tx>
          <cx:dataId val="0"/>
          <cx:layoutPr>
            <cx:aggregation/>
          </cx:layoutPr>
          <cx:axisId val="1"/>
        </cx:series>
        <cx:series layoutId="paretoLine" ownerIdx="0" uniqueId="{B6E7038F-1706-4B08-902A-C535D5911F55}">
          <cx:axisId val="2"/>
        </cx:series>
      </cx:plotAreaRegion>
      <cx:axis id="0">
        <cx:catScaling gapWidth="0"/>
        <cx:tickLabels/>
      </cx:axis>
      <cx:axis id="1">
        <cx:valScaling/>
        <cx:majorGridlines/>
        <cx:tickLabels/>
      </cx:axis>
      <cx:axis id="2">
        <cx:valScaling max="1" min="0"/>
        <cx:units unit="percentage"/>
        <cx:tickLabels/>
      </cx:axis>
    </cx:plotArea>
  </cx:chart>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microsoft.com/office/2014/relationships/chartEx" Target="../charts/chartEx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91054</xdr:colOff>
      <xdr:row>31</xdr:row>
      <xdr:rowOff>151201</xdr:rowOff>
    </xdr:from>
    <xdr:to>
      <xdr:col>9</xdr:col>
      <xdr:colOff>140179</xdr:colOff>
      <xdr:row>57</xdr:row>
      <xdr:rowOff>0</xdr:rowOff>
    </xdr:to>
    <xdr:graphicFrame macro="">
      <xdr:nvGraphicFramePr>
        <xdr:cNvPr id="2" name="PreTraining">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234146</xdr:colOff>
      <xdr:row>33</xdr:row>
      <xdr:rowOff>90268</xdr:rowOff>
    </xdr:from>
    <xdr:to>
      <xdr:col>25</xdr:col>
      <xdr:colOff>1306286</xdr:colOff>
      <xdr:row>59</xdr:row>
      <xdr:rowOff>36972</xdr:rowOff>
    </xdr:to>
    <xdr:graphicFrame macro="">
      <xdr:nvGraphicFramePr>
        <xdr:cNvPr id="3" name="PostTraining">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197177</xdr:colOff>
      <xdr:row>76</xdr:row>
      <xdr:rowOff>49294</xdr:rowOff>
    </xdr:from>
    <xdr:to>
      <xdr:col>16</xdr:col>
      <xdr:colOff>221822</xdr:colOff>
      <xdr:row>109</xdr:row>
      <xdr:rowOff>110911</xdr:rowOff>
    </xdr:to>
    <xdr:graphicFrame macro="">
      <xdr:nvGraphicFramePr>
        <xdr:cNvPr id="4" name="Effectiveness of Training">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496635</xdr:colOff>
      <xdr:row>76</xdr:row>
      <xdr:rowOff>177459</xdr:rowOff>
    </xdr:from>
    <xdr:to>
      <xdr:col>0</xdr:col>
      <xdr:colOff>3660065</xdr:colOff>
      <xdr:row>97</xdr:row>
      <xdr:rowOff>110913</xdr:rowOff>
    </xdr:to>
    <mc:AlternateContent xmlns:mc="http://schemas.openxmlformats.org/markup-compatibility/2006" xmlns:a14="http://schemas.microsoft.com/office/drawing/2010/main">
      <mc:Choice Requires="a14">
        <xdr:graphicFrame macro="">
          <xdr:nvGraphicFramePr>
            <xdr:cNvPr id="5" name="Domain">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microsoft.com/office/drawing/2010/slicer">
              <sle:slicer xmlns:sle="http://schemas.microsoft.com/office/drawing/2010/slicer" name="Domain"/>
            </a:graphicData>
          </a:graphic>
        </xdr:graphicFrame>
      </mc:Choice>
      <mc:Fallback xmlns="">
        <xdr:sp macro="" textlink="">
          <xdr:nvSpPr>
            <xdr:cNvPr id="0" name=""/>
            <xdr:cNvSpPr>
              <a:spLocks noTextEdit="1"/>
            </xdr:cNvSpPr>
          </xdr:nvSpPr>
          <xdr:spPr>
            <a:xfrm>
              <a:off x="496635" y="14263162"/>
              <a:ext cx="3163430" cy="38153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11</xdr:col>
      <xdr:colOff>12322</xdr:colOff>
      <xdr:row>30</xdr:row>
      <xdr:rowOff>73941</xdr:rowOff>
    </xdr:from>
    <xdr:to>
      <xdr:col>18</xdr:col>
      <xdr:colOff>271115</xdr:colOff>
      <xdr:row>57</xdr:row>
      <xdr:rowOff>110912</xdr:rowOff>
    </xdr:to>
    <mc:AlternateContent xmlns:mc="http://schemas.openxmlformats.org/markup-compatibility/2006">
      <mc:Choice xmlns:cx1="http://schemas.microsoft.com/office/drawing/2015/9/8/chartex" Requires="cx1">
        <xdr:graphicFrame macro="">
          <xdr:nvGraphicFramePr>
            <xdr:cNvPr id="14" name="Chart 13">
              <a:extLst>
                <a:ext uri="{FF2B5EF4-FFF2-40B4-BE49-F238E27FC236}">
                  <a16:creationId xmlns:a16="http://schemas.microsoft.com/office/drawing/2014/main" id="{00000000-0008-0000-0900-00000E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13956922" y="5890541"/>
              <a:ext cx="8729693" cy="5180471"/>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528367</xdr:colOff>
      <xdr:row>13</xdr:row>
      <xdr:rowOff>84107</xdr:rowOff>
    </xdr:from>
    <xdr:to>
      <xdr:col>14</xdr:col>
      <xdr:colOff>1283179</xdr:colOff>
      <xdr:row>32</xdr:row>
      <xdr:rowOff>21564</xdr:rowOff>
    </xdr:to>
    <xdr:graphicFrame macro="">
      <xdr:nvGraphicFramePr>
        <xdr:cNvPr id="8" name="Chart 7">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280359</xdr:colOff>
      <xdr:row>26</xdr:row>
      <xdr:rowOff>94889</xdr:rowOff>
    </xdr:from>
    <xdr:to>
      <xdr:col>10</xdr:col>
      <xdr:colOff>75482</xdr:colOff>
      <xdr:row>46</xdr:row>
      <xdr:rowOff>53914</xdr:rowOff>
    </xdr:to>
    <xdr:graphicFrame macro="">
      <xdr:nvGraphicFramePr>
        <xdr:cNvPr id="9" name="Chart 8">
          <a:extLst>
            <a:ext uri="{FF2B5EF4-FFF2-40B4-BE49-F238E27FC236}">
              <a16:creationId xmlns:a16="http://schemas.microsoft.com/office/drawing/2014/main" id="{00000000-0008-0000-0A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45.388761226852" createdVersion="6" refreshedVersion="6" minRefreshableVersion="3" recordCount="12" xr:uid="{00000000-000A-0000-FFFF-FFFF08000000}">
  <cacheSource type="worksheet">
    <worksheetSource name="PreTraining"/>
  </cacheSource>
  <cacheFields count="6">
    <cacheField name="Domain" numFmtId="0">
      <sharedItems count="12">
        <s v="1 Principles of a palliative approach to care"/>
        <s v="2 Cultural safety and humility"/>
        <s v="3 Communication"/>
        <s v="4 Optimizing comfort and quality of life"/>
        <s v="5 Care planning and collaborative practice"/>
        <s v="6 Last days and hours"/>
        <s v="7 Loss, grief, and bereavement"/>
        <s v="8 Self-care"/>
        <s v="9 Professional and ethical practice"/>
        <s v="10 Education, evaluation, quality improvement, and research"/>
        <s v="11 Advocacy"/>
        <s v="12 Virtual care"/>
      </sharedItems>
    </cacheField>
    <cacheField name="N" numFmtId="0">
      <sharedItems containsSemiMixedTypes="0" containsString="0" containsNumber="1" containsInteger="1" minValue="0" maxValue="0"/>
    </cacheField>
    <cacheField name="B" numFmtId="0">
      <sharedItems containsSemiMixedTypes="0" containsString="0" containsNumber="1" containsInteger="1" minValue="0" maxValue="0"/>
    </cacheField>
    <cacheField name="C" numFmtId="0">
      <sharedItems containsSemiMixedTypes="0" containsString="0" containsNumber="1" containsInteger="1" minValue="0" maxValue="0"/>
    </cacheField>
    <cacheField name="P" numFmtId="0">
      <sharedItems containsSemiMixedTypes="0" containsString="0" containsNumber="1" containsInteger="1" minValue="0" maxValue="0"/>
    </cacheField>
    <cacheField name="E" numFmtId="0">
      <sharedItems containsSemiMixedTypes="0" containsString="0" containsNumber="1" containsInteger="1" minValue="0" maxValue="0"/>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45.388762037037" createdVersion="6" refreshedVersion="6" minRefreshableVersion="3" recordCount="12" xr:uid="{00000000-000A-0000-FFFF-FFFF0A000000}">
  <cacheSource type="worksheet">
    <worksheetSource name="PostTraining8"/>
  </cacheSource>
  <cacheFields count="5">
    <cacheField name="N" numFmtId="0">
      <sharedItems containsSemiMixedTypes="0" containsString="0" containsNumber="1" containsInteger="1" minValue="0" maxValue="0"/>
    </cacheField>
    <cacheField name="B" numFmtId="0">
      <sharedItems containsSemiMixedTypes="0" containsString="0" containsNumber="1" containsInteger="1" minValue="0" maxValue="0"/>
    </cacheField>
    <cacheField name="C" numFmtId="0">
      <sharedItems containsSemiMixedTypes="0" containsString="0" containsNumber="1" containsInteger="1" minValue="0" maxValue="0"/>
    </cacheField>
    <cacheField name="P" numFmtId="0">
      <sharedItems containsSemiMixedTypes="0" containsString="0" containsNumber="1" containsInteger="1" minValue="0" maxValue="0"/>
    </cacheField>
    <cacheField name="E"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45.388762615738" createdVersion="6" refreshedVersion="6" minRefreshableVersion="3" recordCount="13" xr:uid="{00000000-000A-0000-FFFF-FFFF0D000000}">
  <cacheSource type="worksheet">
    <worksheetSource ref="A2:K15" sheet="Metrics"/>
  </cacheSource>
  <cacheFields count="11">
    <cacheField name="Domain" numFmtId="0">
      <sharedItems count="13">
        <s v="1 Principles of a palliative approach to care"/>
        <s v="2 Cultural safety and humility"/>
        <s v="3 Communication"/>
        <s v="4 Optimizing comfort and quality of life"/>
        <s v="5 Care planning and collaborative practice"/>
        <s v="6 Last days and hours"/>
        <s v="7 Loss, grief, and bereavement"/>
        <s v="8 Self-care"/>
        <s v="9 Professional and ethical practice"/>
        <s v="10 Education, evaluation, quality improvement, and research"/>
        <s v="11 Advocacy"/>
        <s v="12 Virtual care"/>
        <s v="Total"/>
      </sharedItems>
    </cacheField>
    <cacheField name="N" numFmtId="0">
      <sharedItems containsSemiMixedTypes="0" containsString="0" containsNumber="1" containsInteger="1" minValue="0" maxValue="0"/>
    </cacheField>
    <cacheField name="B" numFmtId="0">
      <sharedItems containsSemiMixedTypes="0" containsString="0" containsNumber="1" containsInteger="1" minValue="0" maxValue="0"/>
    </cacheField>
    <cacheField name="C" numFmtId="0">
      <sharedItems containsSemiMixedTypes="0" containsString="0" containsNumber="1" containsInteger="1" minValue="0" maxValue="0"/>
    </cacheField>
    <cacheField name="P" numFmtId="0">
      <sharedItems containsSemiMixedTypes="0" containsString="0" containsNumber="1" containsInteger="1" minValue="0" maxValue="0"/>
    </cacheField>
    <cacheField name="E" numFmtId="0">
      <sharedItems containsSemiMixedTypes="0" containsString="0" containsNumber="1" containsInteger="1" minValue="0" maxValue="0"/>
    </cacheField>
    <cacheField name="N2" numFmtId="0">
      <sharedItems containsSemiMixedTypes="0" containsString="0" containsNumber="1" containsInteger="1" minValue="0" maxValue="0"/>
    </cacheField>
    <cacheField name="B2" numFmtId="0">
      <sharedItems containsSemiMixedTypes="0" containsString="0" containsNumber="1" containsInteger="1" minValue="0" maxValue="0"/>
    </cacheField>
    <cacheField name="C2" numFmtId="0">
      <sharedItems containsSemiMixedTypes="0" containsString="0" containsNumber="1" containsInteger="1" minValue="0" maxValue="0"/>
    </cacheField>
    <cacheField name="P2" numFmtId="0">
      <sharedItems containsSemiMixedTypes="0" containsString="0" containsNumber="1" containsInteger="1" minValue="0" maxValue="0"/>
    </cacheField>
    <cacheField name="E2" numFmtId="0">
      <sharedItems containsSemiMixedTypes="0" containsString="0" containsNumber="1" containsInteger="1" minValue="0" maxValue="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x v="0"/>
    <n v="0"/>
    <n v="0"/>
    <n v="0"/>
    <n v="0"/>
    <n v="0"/>
  </r>
  <r>
    <x v="1"/>
    <n v="0"/>
    <n v="0"/>
    <n v="0"/>
    <n v="0"/>
    <n v="0"/>
  </r>
  <r>
    <x v="2"/>
    <n v="0"/>
    <n v="0"/>
    <n v="0"/>
    <n v="0"/>
    <n v="0"/>
  </r>
  <r>
    <x v="3"/>
    <n v="0"/>
    <n v="0"/>
    <n v="0"/>
    <n v="0"/>
    <n v="0"/>
  </r>
  <r>
    <x v="4"/>
    <n v="0"/>
    <n v="0"/>
    <n v="0"/>
    <n v="0"/>
    <n v="0"/>
  </r>
  <r>
    <x v="5"/>
    <n v="0"/>
    <n v="0"/>
    <n v="0"/>
    <n v="0"/>
    <n v="0"/>
  </r>
  <r>
    <x v="6"/>
    <n v="0"/>
    <n v="0"/>
    <n v="0"/>
    <n v="0"/>
    <n v="0"/>
  </r>
  <r>
    <x v="7"/>
    <n v="0"/>
    <n v="0"/>
    <n v="0"/>
    <n v="0"/>
    <n v="0"/>
  </r>
  <r>
    <x v="8"/>
    <n v="0"/>
    <n v="0"/>
    <n v="0"/>
    <n v="0"/>
    <n v="0"/>
  </r>
  <r>
    <x v="9"/>
    <n v="0"/>
    <n v="0"/>
    <n v="0"/>
    <n v="0"/>
    <n v="0"/>
  </r>
  <r>
    <x v="10"/>
    <n v="0"/>
    <n v="0"/>
    <n v="0"/>
    <n v="0"/>
    <n v="0"/>
  </r>
  <r>
    <x v="11"/>
    <n v="0"/>
    <n v="0"/>
    <n v="0"/>
    <n v="0"/>
    <n v="0"/>
  </r>
</pivotCacheRecords>
</file>

<file path=xl/pivotCache/pivotCacheRecords2.xml><?xml version="1.0" encoding="utf-8"?>
<pivotCacheRecords xmlns="http://schemas.openxmlformats.org/spreadsheetml/2006/main" xmlns:r="http://schemas.openxmlformats.org/officeDocument/2006/relationships" count="12">
  <r>
    <n v="0"/>
    <n v="0"/>
    <n v="0"/>
    <n v="0"/>
    <n v="0"/>
  </r>
  <r>
    <n v="0"/>
    <n v="0"/>
    <n v="0"/>
    <n v="0"/>
    <n v="0"/>
  </r>
  <r>
    <n v="0"/>
    <n v="0"/>
    <n v="0"/>
    <n v="0"/>
    <n v="0"/>
  </r>
  <r>
    <n v="0"/>
    <n v="0"/>
    <n v="0"/>
    <n v="0"/>
    <n v="0"/>
  </r>
  <r>
    <n v="0"/>
    <n v="0"/>
    <n v="0"/>
    <n v="0"/>
    <n v="0"/>
  </r>
  <r>
    <n v="0"/>
    <n v="0"/>
    <n v="0"/>
    <n v="0"/>
    <n v="0"/>
  </r>
  <r>
    <n v="0"/>
    <n v="0"/>
    <n v="0"/>
    <n v="0"/>
    <n v="0"/>
  </r>
  <r>
    <n v="0"/>
    <n v="0"/>
    <n v="0"/>
    <n v="0"/>
    <n v="0"/>
  </r>
  <r>
    <n v="0"/>
    <n v="0"/>
    <n v="0"/>
    <n v="0"/>
    <n v="0"/>
  </r>
  <r>
    <n v="0"/>
    <n v="0"/>
    <n v="0"/>
    <n v="0"/>
    <n v="0"/>
  </r>
  <r>
    <n v="0"/>
    <n v="0"/>
    <n v="0"/>
    <n v="0"/>
    <n v="0"/>
  </r>
  <r>
    <n v="0"/>
    <n v="0"/>
    <n v="0"/>
    <n v="0"/>
    <n v="0"/>
  </r>
</pivotCacheRecords>
</file>

<file path=xl/pivotCache/pivotCacheRecords3.xml><?xml version="1.0" encoding="utf-8"?>
<pivotCacheRecords xmlns="http://schemas.openxmlformats.org/spreadsheetml/2006/main" xmlns:r="http://schemas.openxmlformats.org/officeDocument/2006/relationships" count="13">
  <r>
    <x v="0"/>
    <n v="0"/>
    <n v="0"/>
    <n v="0"/>
    <n v="0"/>
    <n v="0"/>
    <n v="0"/>
    <n v="0"/>
    <n v="0"/>
    <n v="0"/>
    <n v="0"/>
  </r>
  <r>
    <x v="1"/>
    <n v="0"/>
    <n v="0"/>
    <n v="0"/>
    <n v="0"/>
    <n v="0"/>
    <n v="0"/>
    <n v="0"/>
    <n v="0"/>
    <n v="0"/>
    <n v="0"/>
  </r>
  <r>
    <x v="2"/>
    <n v="0"/>
    <n v="0"/>
    <n v="0"/>
    <n v="0"/>
    <n v="0"/>
    <n v="0"/>
    <n v="0"/>
    <n v="0"/>
    <n v="0"/>
    <n v="0"/>
  </r>
  <r>
    <x v="3"/>
    <n v="0"/>
    <n v="0"/>
    <n v="0"/>
    <n v="0"/>
    <n v="0"/>
    <n v="0"/>
    <n v="0"/>
    <n v="0"/>
    <n v="0"/>
    <n v="0"/>
  </r>
  <r>
    <x v="4"/>
    <n v="0"/>
    <n v="0"/>
    <n v="0"/>
    <n v="0"/>
    <n v="0"/>
    <n v="0"/>
    <n v="0"/>
    <n v="0"/>
    <n v="0"/>
    <n v="0"/>
  </r>
  <r>
    <x v="5"/>
    <n v="0"/>
    <n v="0"/>
    <n v="0"/>
    <n v="0"/>
    <n v="0"/>
    <n v="0"/>
    <n v="0"/>
    <n v="0"/>
    <n v="0"/>
    <n v="0"/>
  </r>
  <r>
    <x v="6"/>
    <n v="0"/>
    <n v="0"/>
    <n v="0"/>
    <n v="0"/>
    <n v="0"/>
    <n v="0"/>
    <n v="0"/>
    <n v="0"/>
    <n v="0"/>
    <n v="0"/>
  </r>
  <r>
    <x v="7"/>
    <n v="0"/>
    <n v="0"/>
    <n v="0"/>
    <n v="0"/>
    <n v="0"/>
    <n v="0"/>
    <n v="0"/>
    <n v="0"/>
    <n v="0"/>
    <n v="0"/>
  </r>
  <r>
    <x v="8"/>
    <n v="0"/>
    <n v="0"/>
    <n v="0"/>
    <n v="0"/>
    <n v="0"/>
    <n v="0"/>
    <n v="0"/>
    <n v="0"/>
    <n v="0"/>
    <n v="0"/>
  </r>
  <r>
    <x v="9"/>
    <n v="0"/>
    <n v="0"/>
    <n v="0"/>
    <n v="0"/>
    <n v="0"/>
    <n v="0"/>
    <n v="0"/>
    <n v="0"/>
    <n v="0"/>
    <n v="0"/>
  </r>
  <r>
    <x v="10"/>
    <n v="0"/>
    <n v="0"/>
    <n v="0"/>
    <n v="0"/>
    <n v="0"/>
    <n v="0"/>
    <n v="0"/>
    <n v="0"/>
    <n v="0"/>
    <n v="0"/>
  </r>
  <r>
    <x v="11"/>
    <n v="0"/>
    <n v="0"/>
    <n v="0"/>
    <n v="0"/>
    <n v="0"/>
    <n v="0"/>
    <n v="0"/>
    <n v="0"/>
    <n v="0"/>
    <n v="0"/>
  </r>
  <r>
    <x v="12"/>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17:F30" firstHeaderRow="0" firstDataRow="1" firstDataCol="1"/>
  <pivotFields count="6">
    <pivotField axis="axisRow" showAll="0">
      <items count="13">
        <item x="0"/>
        <item x="1"/>
        <item x="2"/>
        <item x="3"/>
        <item x="4"/>
        <item x="5"/>
        <item x="6"/>
        <item x="7"/>
        <item x="8"/>
        <item x="9"/>
        <item x="10"/>
        <item x="11"/>
        <item t="default"/>
      </items>
    </pivotField>
    <pivotField dataField="1" showAll="0"/>
    <pivotField dataField="1" showAll="0"/>
    <pivotField dataField="1" showAll="0"/>
    <pivotField dataField="1" showAll="0"/>
    <pivotField dataField="1" showAll="0"/>
  </pivotFields>
  <rowFields count="1">
    <field x="0"/>
  </rowFields>
  <rowItems count="13">
    <i>
      <x/>
    </i>
    <i>
      <x v="1"/>
    </i>
    <i>
      <x v="2"/>
    </i>
    <i>
      <x v="3"/>
    </i>
    <i>
      <x v="4"/>
    </i>
    <i>
      <x v="5"/>
    </i>
    <i>
      <x v="6"/>
    </i>
    <i>
      <x v="7"/>
    </i>
    <i>
      <x v="8"/>
    </i>
    <i>
      <x v="9"/>
    </i>
    <i>
      <x v="10"/>
    </i>
    <i>
      <x v="11"/>
    </i>
    <i t="grand">
      <x/>
    </i>
  </rowItems>
  <colFields count="1">
    <field x="-2"/>
  </colFields>
  <colItems count="5">
    <i>
      <x/>
    </i>
    <i i="1">
      <x v="1"/>
    </i>
    <i i="2">
      <x v="2"/>
    </i>
    <i i="3">
      <x v="3"/>
    </i>
    <i i="4">
      <x v="4"/>
    </i>
  </colItems>
  <dataFields count="5">
    <dataField name="Sum of N" fld="1" baseField="0" baseItem="0"/>
    <dataField name="Sum of B" fld="2" baseField="0" baseItem="0"/>
    <dataField name="Sum of C" fld="3" baseField="0" baseItem="0"/>
    <dataField name="Sum of P" fld="4" baseField="0" baseItem="0"/>
    <dataField name="Sum of E" fld="5" baseField="0" baseItem="0"/>
  </dataFields>
  <chartFormats count="5">
    <chartFormat chart="0" format="15" series="1">
      <pivotArea type="data" outline="0" fieldPosition="0">
        <references count="1">
          <reference field="4294967294" count="1" selected="0">
            <x v="0"/>
          </reference>
        </references>
      </pivotArea>
    </chartFormat>
    <chartFormat chart="0" format="16" series="1">
      <pivotArea type="data" outline="0" fieldPosition="0">
        <references count="1">
          <reference field="4294967294" count="1" selected="0">
            <x v="1"/>
          </reference>
        </references>
      </pivotArea>
    </chartFormat>
    <chartFormat chart="0" format="17" series="1">
      <pivotArea type="data" outline="0" fieldPosition="0">
        <references count="1">
          <reference field="4294967294" count="1" selected="0">
            <x v="2"/>
          </reference>
        </references>
      </pivotArea>
    </chartFormat>
    <chartFormat chart="0" format="18" series="1">
      <pivotArea type="data" outline="0" fieldPosition="0">
        <references count="1">
          <reference field="4294967294" count="1" selected="0">
            <x v="3"/>
          </reference>
        </references>
      </pivotArea>
    </chartFormat>
    <chartFormat chart="0" format="19"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900-000002000000}" name="PivotTable6"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61:K74" firstHeaderRow="0" firstDataRow="1" firstDataCol="1"/>
  <pivotFields count="11">
    <pivotField axis="axisRow" showAll="0">
      <items count="14">
        <item x="0"/>
        <item x="1"/>
        <item x="2"/>
        <item x="3"/>
        <item x="4"/>
        <item x="5"/>
        <item x="6"/>
        <item x="7"/>
        <item x="8"/>
        <item x="9"/>
        <item x="10"/>
        <item x="11"/>
        <item h="1" x="1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13">
    <i>
      <x/>
    </i>
    <i>
      <x v="1"/>
    </i>
    <i>
      <x v="2"/>
    </i>
    <i>
      <x v="3"/>
    </i>
    <i>
      <x v="4"/>
    </i>
    <i>
      <x v="5"/>
    </i>
    <i>
      <x v="6"/>
    </i>
    <i>
      <x v="7"/>
    </i>
    <i>
      <x v="8"/>
    </i>
    <i>
      <x v="9"/>
    </i>
    <i>
      <x v="10"/>
    </i>
    <i>
      <x v="11"/>
    </i>
    <i t="grand">
      <x/>
    </i>
  </rowItems>
  <colFields count="1">
    <field x="-2"/>
  </colFields>
  <colItems count="10">
    <i>
      <x/>
    </i>
    <i i="1">
      <x v="1"/>
    </i>
    <i i="2">
      <x v="2"/>
    </i>
    <i i="3">
      <x v="3"/>
    </i>
    <i i="4">
      <x v="4"/>
    </i>
    <i i="5">
      <x v="5"/>
    </i>
    <i i="6">
      <x v="6"/>
    </i>
    <i i="7">
      <x v="7"/>
    </i>
    <i i="8">
      <x v="8"/>
    </i>
    <i i="9">
      <x v="9"/>
    </i>
  </colItems>
  <dataFields count="10">
    <dataField name="Sum of N" fld="1" baseField="0" baseItem="0"/>
    <dataField name="Sum of N2" fld="6" baseField="0" baseItem="0"/>
    <dataField name="Sum of B" fld="2" baseField="0" baseItem="0"/>
    <dataField name="Sum of B2" fld="7" baseField="0" baseItem="0"/>
    <dataField name="Sum of C" fld="3" baseField="0" baseItem="0"/>
    <dataField name="Sum of C2" fld="8" baseField="0" baseItem="0"/>
    <dataField name="Sum of P" fld="4" baseField="0" baseItem="0"/>
    <dataField name="Sum of P2" fld="9" baseField="0" baseItem="0"/>
    <dataField name="Sum of E" fld="5" baseField="0" baseItem="0"/>
    <dataField name="Sum of E2" fld="10" baseField="0" baseItem="0"/>
  </dataFields>
  <chartFormats count="10">
    <chartFormat chart="0" format="40" series="1">
      <pivotArea type="data" outline="0" fieldPosition="0">
        <references count="1">
          <reference field="4294967294" count="1" selected="0">
            <x v="0"/>
          </reference>
        </references>
      </pivotArea>
    </chartFormat>
    <chartFormat chart="0" format="41" series="1">
      <pivotArea type="data" outline="0" fieldPosition="0">
        <references count="1">
          <reference field="4294967294" count="1" selected="0">
            <x v="1"/>
          </reference>
        </references>
      </pivotArea>
    </chartFormat>
    <chartFormat chart="0" format="42" series="1">
      <pivotArea type="data" outline="0" fieldPosition="0">
        <references count="1">
          <reference field="4294967294" count="1" selected="0">
            <x v="2"/>
          </reference>
        </references>
      </pivotArea>
    </chartFormat>
    <chartFormat chart="0" format="43" series="1">
      <pivotArea type="data" outline="0" fieldPosition="0">
        <references count="1">
          <reference field="4294967294" count="1" selected="0">
            <x v="3"/>
          </reference>
        </references>
      </pivotArea>
    </chartFormat>
    <chartFormat chart="0" format="44" series="1">
      <pivotArea type="data" outline="0" fieldPosition="0">
        <references count="1">
          <reference field="4294967294" count="1" selected="0">
            <x v="4"/>
          </reference>
        </references>
      </pivotArea>
    </chartFormat>
    <chartFormat chart="0" format="45" series="1">
      <pivotArea type="data" outline="0" fieldPosition="0">
        <references count="1">
          <reference field="4294967294" count="1" selected="0">
            <x v="5"/>
          </reference>
        </references>
      </pivotArea>
    </chartFormat>
    <chartFormat chart="0" format="46" series="1">
      <pivotArea type="data" outline="0" fieldPosition="0">
        <references count="1">
          <reference field="4294967294" count="1" selected="0">
            <x v="6"/>
          </reference>
        </references>
      </pivotArea>
    </chartFormat>
    <chartFormat chart="0" format="47" series="1">
      <pivotArea type="data" outline="0" fieldPosition="0">
        <references count="1">
          <reference field="4294967294" count="1" selected="0">
            <x v="7"/>
          </reference>
        </references>
      </pivotArea>
    </chartFormat>
    <chartFormat chart="0" format="48" series="1">
      <pivotArea type="data" outline="0" fieldPosition="0">
        <references count="1">
          <reference field="4294967294" count="1" selected="0">
            <x v="8"/>
          </reference>
        </references>
      </pivotArea>
    </chartFormat>
    <chartFormat chart="0" format="49" series="1">
      <pivotArea type="data" outline="0" fieldPosition="0">
        <references count="1">
          <reference field="4294967294"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900-000001000000}"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U18:Y19" firstHeaderRow="0" firstDataRow="1" firstDataCol="0"/>
  <pivotFields count="5">
    <pivotField dataField="1" showAll="0"/>
    <pivotField dataField="1" showAll="0"/>
    <pivotField dataField="1" showAll="0"/>
    <pivotField dataField="1" showAll="0"/>
    <pivotField dataField="1" showAll="0"/>
  </pivotFields>
  <rowItems count="1">
    <i/>
  </rowItems>
  <colFields count="1">
    <field x="-2"/>
  </colFields>
  <colItems count="5">
    <i>
      <x/>
    </i>
    <i i="1">
      <x v="1"/>
    </i>
    <i i="2">
      <x v="2"/>
    </i>
    <i i="3">
      <x v="3"/>
    </i>
    <i i="4">
      <x v="4"/>
    </i>
  </colItems>
  <dataFields count="5">
    <dataField name="Sum of N" fld="0" baseField="0" baseItem="0"/>
    <dataField name="Sum of B" fld="1" baseField="0" baseItem="0"/>
    <dataField name="Sum of C" fld="2" baseField="0" baseItem="0"/>
    <dataField name="Sum of P" fld="3" baseField="0" baseItem="0"/>
    <dataField name="Sum of E" fld="4" baseField="0" baseItem="0"/>
  </dataFields>
  <chartFormats count="5">
    <chartFormat chart="0" format="5" series="1">
      <pivotArea type="data" outline="0" fieldPosition="0">
        <references count="1">
          <reference field="4294967294" count="1" selected="0">
            <x v="0"/>
          </reference>
        </references>
      </pivotArea>
    </chartFormat>
    <chartFormat chart="0" format="6" series="1">
      <pivotArea type="data" outline="0" fieldPosition="0">
        <references count="1">
          <reference field="4294967294" count="1" selected="0">
            <x v="1"/>
          </reference>
        </references>
      </pivotArea>
    </chartFormat>
    <chartFormat chart="0" format="7" series="1">
      <pivotArea type="data" outline="0" fieldPosition="0">
        <references count="1">
          <reference field="4294967294" count="1" selected="0">
            <x v="2"/>
          </reference>
        </references>
      </pivotArea>
    </chartFormat>
    <chartFormat chart="0" format="8" series="1">
      <pivotArea type="data" outline="0" fieldPosition="0">
        <references count="1">
          <reference field="4294967294" count="1" selected="0">
            <x v="3"/>
          </reference>
        </references>
      </pivotArea>
    </chartFormat>
    <chartFormat chart="0" format="9"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omain" xr10:uid="{00000000-0013-0000-FFFF-FFFF01000000}" sourceName="Domain">
  <pivotTables>
    <pivotTable tabId="10" name="PivotTable6"/>
  </pivotTables>
  <data>
    <tabular pivotCacheId="1">
      <items count="13">
        <i x="0" s="1"/>
        <i x="9" s="1"/>
        <i x="10" s="1"/>
        <i x="11" s="1"/>
        <i x="1" s="1"/>
        <i x="2" s="1"/>
        <i x="3" s="1"/>
        <i x="4" s="1"/>
        <i x="5" s="1"/>
        <i x="6" s="1"/>
        <i x="7" s="1"/>
        <i x="8" s="1"/>
        <i x="1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omain" xr10:uid="{00000000-0014-0000-FFFF-FFFF01000000}" cache="Slicer_Domain" caption="Domain" rowHeight="23471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0:A17" totalsRowShown="0" tableBorderDxfId="53">
  <autoFilter ref="A10:A17" xr:uid="{00000000-0009-0000-0100-000001000000}"/>
  <tableColumns count="1">
    <tableColumn id="1" xr3:uid="{00000000-0010-0000-0000-000001000000}" name="Staff" dataDxfId="52"/>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PreTraining" displayName="PreTraining" ref="A2:F15" totalsRowCount="1" headerRowDxfId="51" dataDxfId="50">
  <autoFilter ref="A2:F14" xr:uid="{00000000-0009-0000-0100-000005000000}"/>
  <tableColumns count="6">
    <tableColumn id="1" xr3:uid="{00000000-0010-0000-0100-000001000000}" name="Domain" totalsRowLabel="Total" dataDxfId="49" totalsRowDxfId="48"/>
    <tableColumn id="2" xr3:uid="{00000000-0010-0000-0100-000002000000}" name="N" totalsRowFunction="custom" dataDxfId="47" totalsRowDxfId="46">
      <totalsRowFormula>SUM(PreTraining[N])</totalsRowFormula>
    </tableColumn>
    <tableColumn id="3" xr3:uid="{00000000-0010-0000-0100-000003000000}" name="B" totalsRowFunction="custom" dataDxfId="45" totalsRowDxfId="44">
      <totalsRowFormula>SUM(PreTraining[B])</totalsRowFormula>
    </tableColumn>
    <tableColumn id="4" xr3:uid="{00000000-0010-0000-0100-000004000000}" name="C" totalsRowFunction="custom" dataDxfId="43" totalsRowDxfId="42">
      <totalsRowFormula>SUM(PreTraining[C])</totalsRowFormula>
    </tableColumn>
    <tableColumn id="5" xr3:uid="{00000000-0010-0000-0100-000005000000}" name="P" totalsRowFunction="custom" dataDxfId="41" totalsRowDxfId="40">
      <totalsRowFormula>SUM(PreTraining[P])</totalsRowFormula>
    </tableColumn>
    <tableColumn id="6" xr3:uid="{00000000-0010-0000-0100-000006000000}" name="E" totalsRowFunction="custom" dataDxfId="39" totalsRowDxfId="38">
      <totalsRowFormula>SUM(PreTraining[E])</totalsRowFormula>
    </tableColumn>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PostTraining8" displayName="PostTraining8" ref="G2:K15" totalsRowCount="1" headerRowDxfId="37" dataDxfId="36">
  <autoFilter ref="G2:K14" xr:uid="{00000000-0009-0000-0100-000007000000}"/>
  <tableColumns count="5">
    <tableColumn id="2" xr3:uid="{00000000-0010-0000-0200-000002000000}" name="N" totalsRowFunction="custom" dataDxfId="35" totalsRowDxfId="34">
      <totalsRowFormula>SUM(PostTraining8[N])</totalsRowFormula>
    </tableColumn>
    <tableColumn id="3" xr3:uid="{00000000-0010-0000-0200-000003000000}" name="B" totalsRowFunction="custom" dataDxfId="33" totalsRowDxfId="32">
      <totalsRowFormula>SUM(PostTraining8[B])</totalsRowFormula>
    </tableColumn>
    <tableColumn id="4" xr3:uid="{00000000-0010-0000-0200-000004000000}" name="C" totalsRowFunction="custom" dataDxfId="31" totalsRowDxfId="30">
      <totalsRowFormula>SUM(PostTraining8[C])</totalsRowFormula>
    </tableColumn>
    <tableColumn id="5" xr3:uid="{00000000-0010-0000-0200-000005000000}" name="P" totalsRowFunction="custom" dataDxfId="29" totalsRowDxfId="28">
      <totalsRowFormula>SUM(PostTraining8[P])</totalsRowFormula>
    </tableColumn>
    <tableColumn id="6" xr3:uid="{00000000-0010-0000-0200-000006000000}" name="E" totalsRowFunction="custom" dataDxfId="27" totalsRowDxfId="26">
      <totalsRowFormula>SUM(PostTraining8[E])</totalsRowFormula>
    </tableColumn>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M2:M15" totalsRowCount="1" headerRowDxfId="25" dataDxfId="24">
  <autoFilter ref="M2:M14" xr:uid="{00000000-0009-0000-0100-000002000000}"/>
  <tableColumns count="1">
    <tableColumn id="1" xr3:uid="{00000000-0010-0000-0300-000001000000}" name="Total" totalsRowFunction="custom" dataDxfId="23" totalsRowDxfId="22">
      <calculatedColumnFormula>SUM(PreTraining[[#This Row],[N]:[E]])</calculatedColumnFormula>
      <totalsRowFormula>SUM(PreTraining[[#Totals],[N]:[E]])</totalsRowFormula>
    </tableColum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PreTraining9" displayName="PreTraining9" ref="N2:S15" totalsRowCount="1" headerRowDxfId="21" dataDxfId="20">
  <autoFilter ref="N2:S14" xr:uid="{00000000-0009-0000-0100-000008000000}"/>
  <tableColumns count="6">
    <tableColumn id="1" xr3:uid="{00000000-0010-0000-0400-000001000000}" name="Domain" totalsRowLabel="Total" dataDxfId="19" totalsRowDxfId="18"/>
    <tableColumn id="2" xr3:uid="{00000000-0010-0000-0400-000002000000}" name="N" totalsRowFunction="custom" dataDxfId="17" totalsRowDxfId="16" dataCellStyle="Percent">
      <calculatedColumnFormula>PreTraining[[#This Row],[N]]/Table2[[#This Row],[Total]]</calculatedColumnFormula>
      <totalsRowFormula>PreTraining[[#Totals],[N]]/Table2[[#Totals],[Total]]</totalsRowFormula>
    </tableColumn>
    <tableColumn id="3" xr3:uid="{00000000-0010-0000-0400-000003000000}" name="B" totalsRowFunction="custom" dataDxfId="15" totalsRowDxfId="14" dataCellStyle="Percent">
      <calculatedColumnFormula>PreTraining[[#This Row],[B]]/Table2[[#This Row],[Total]]</calculatedColumnFormula>
      <totalsRowFormula>PreTraining[[#Totals],[B]]/Table2[[#Totals],[Total]]</totalsRowFormula>
    </tableColumn>
    <tableColumn id="4" xr3:uid="{00000000-0010-0000-0400-000004000000}" name="C" totalsRowFunction="custom" dataDxfId="13" totalsRowDxfId="12" dataCellStyle="Percent">
      <calculatedColumnFormula>PreTraining[[#This Row],[C]]/Table2[[#This Row],[Total]]</calculatedColumnFormula>
      <totalsRowFormula>PreTraining[[#Totals],[C]]/Table2[[#Totals],[Total]]</totalsRowFormula>
    </tableColumn>
    <tableColumn id="5" xr3:uid="{00000000-0010-0000-0400-000005000000}" name="P" totalsRowFunction="custom" dataDxfId="11" totalsRowDxfId="10" dataCellStyle="Percent">
      <calculatedColumnFormula>PreTraining[[#This Row],[P]]/Table2[[#This Row],[Total]]</calculatedColumnFormula>
      <totalsRowFormula>PreTraining[[#Totals],[P]]/Table2[[#Totals],[Total]]</totalsRowFormula>
    </tableColumn>
    <tableColumn id="6" xr3:uid="{00000000-0010-0000-0400-000006000000}" name="E" totalsRowFunction="custom" dataDxfId="9" totalsRowDxfId="8" dataCellStyle="Percent">
      <calculatedColumnFormula>PreTraining[[#This Row],[E]]/Table2[[#This Row],[Total]]</calculatedColumnFormula>
      <totalsRowFormula>PreTraining[[#Totals],[E]]/Table2[[#Totals],[Total]]</totalsRowFormula>
    </tableColumn>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N17:O29" headerRowDxfId="7" headerRowBorderDxfId="6" tableBorderDxfId="5" totalsRowBorderDxfId="4">
  <autoFilter ref="N17:O29" xr:uid="{00000000-0009-0000-0100-000009000000}"/>
  <tableColumns count="2">
    <tableColumn id="1" xr3:uid="{00000000-0010-0000-0500-000001000000}" name="Domain" totalsRowLabel="Total" totalsRowDxfId="3"/>
    <tableColumn id="2" xr3:uid="{00000000-0010-0000-0500-000002000000}" name="N+B" totalsRowFunction="sum" dataDxfId="2" totalsRowDxfId="1">
      <calculatedColumnFormula>O3+P3</calculatedColumnFormula>
    </tableColumn>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6" displayName="Table6" ref="B3:J25" totalsRowCount="1" headerRowDxfId="0">
  <autoFilter ref="B3:J24" xr:uid="{00000000-0009-0000-0100-000006000000}"/>
  <tableColumns count="9">
    <tableColumn id="1" xr3:uid="{00000000-0010-0000-0600-000001000000}" name="Date" totalsRowLabel="Total"/>
    <tableColumn id="2" xr3:uid="{00000000-0010-0000-0600-000002000000}" name="Staff 1" totalsRowFunction="custom">
      <totalsRowFormula>SUM(Table6[Staff 1])</totalsRowFormula>
    </tableColumn>
    <tableColumn id="3" xr3:uid="{00000000-0010-0000-0600-000003000000}" name="Staff 2" totalsRowFunction="custom">
      <totalsRowFormula>SUM(Table6[Staff 2])</totalsRowFormula>
    </tableColumn>
    <tableColumn id="4" xr3:uid="{00000000-0010-0000-0600-000004000000}" name="Staff 3" totalsRowFunction="custom">
      <totalsRowFormula>SUM(Table6[Staff 3])</totalsRowFormula>
    </tableColumn>
    <tableColumn id="5" xr3:uid="{00000000-0010-0000-0600-000005000000}" name="Staff 4" totalsRowFunction="custom">
      <totalsRowFormula>SUM(Table6[Staff 4])</totalsRowFormula>
    </tableColumn>
    <tableColumn id="6" xr3:uid="{00000000-0010-0000-0600-000006000000}" name="Staff 5" totalsRowFunction="custom">
      <totalsRowFormula>SUM(Table6[Staff 5])</totalsRowFormula>
    </tableColumn>
    <tableColumn id="7" xr3:uid="{00000000-0010-0000-0600-000007000000}" name="Staff 6" totalsRowFunction="custom">
      <totalsRowFormula>SUM(Table6[Staff 6])</totalsRowFormula>
    </tableColumn>
    <tableColumn id="8" xr3:uid="{00000000-0010-0000-0600-000008000000}" name="Staff 7" totalsRowFunction="custom">
      <totalsRowFormula>SUM(Table6[Staff 7])</totalsRowFormula>
    </tableColumn>
    <tableColumn id="9" xr3:uid="{00000000-0010-0000-0600-000009000000}" name="Total" totalsRowFunction="custom">
      <totalsRowFormula>SUM(Table6[Date])</totalsRowFormula>
    </tableColumn>
  </tableColumns>
  <tableStyleInfo name="TableStyleMedium1"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ivotTable" Target="../pivotTables/pivotTable3.xml"/><Relationship Id="rId7" Type="http://schemas.openxmlformats.org/officeDocument/2006/relationships/table" Target="../tables/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table" Target="../tables/table2.xml"/><Relationship Id="rId11" Type="http://schemas.microsoft.com/office/2007/relationships/slicer" Target="../slicers/slicer1.xml"/><Relationship Id="rId5" Type="http://schemas.openxmlformats.org/officeDocument/2006/relationships/drawing" Target="../drawings/drawing1.xml"/><Relationship Id="rId10" Type="http://schemas.openxmlformats.org/officeDocument/2006/relationships/table" Target="../tables/table6.xml"/><Relationship Id="rId4" Type="http://schemas.openxmlformats.org/officeDocument/2006/relationships/printerSettings" Target="../printerSettings/printerSettings10.bin"/><Relationship Id="rId9"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statistique.quebec.ca/en/fichier/measuring-patient-experience-through-surveys-from-concepts-to-best-practices.pdf" TargetMode="External"/><Relationship Id="rId2" Type="http://schemas.openxmlformats.org/officeDocument/2006/relationships/hyperlink" Target="http://www.hqontario.ca/Portals/0/documents/qi/primary-care/primary-care-patient-experience-survey-support-guide-en.pdf" TargetMode="External"/><Relationship Id="rId1" Type="http://schemas.openxmlformats.org/officeDocument/2006/relationships/hyperlink" Target="https://www.cihi.ca/en/patient-experience/patient-experience-survey-and-measurement-resource-toolkit"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27"/>
  <sheetViews>
    <sheetView workbookViewId="0">
      <selection activeCell="B12" sqref="B12"/>
    </sheetView>
  </sheetViews>
  <sheetFormatPr baseColWidth="10" defaultColWidth="8.83203125" defaultRowHeight="15" x14ac:dyDescent="0.2"/>
  <cols>
    <col min="1" max="1" width="11.5" style="1" customWidth="1"/>
    <col min="2" max="2" width="155" customWidth="1"/>
  </cols>
  <sheetData>
    <row r="1" spans="1:2" ht="14.25" customHeight="1" x14ac:dyDescent="0.2">
      <c r="A1" s="148" t="s">
        <v>0</v>
      </c>
      <c r="B1" s="148"/>
    </row>
    <row r="2" spans="1:2" ht="28.5" customHeight="1" x14ac:dyDescent="0.2">
      <c r="A2" s="149" t="s">
        <v>1</v>
      </c>
      <c r="B2" s="149"/>
    </row>
    <row r="3" spans="1:2" ht="14.25" customHeight="1" x14ac:dyDescent="0.2">
      <c r="A3" s="149" t="s">
        <v>2</v>
      </c>
      <c r="B3" s="149"/>
    </row>
    <row r="4" spans="1:2" x14ac:dyDescent="0.2">
      <c r="A4" s="149"/>
      <c r="B4" s="149"/>
    </row>
    <row r="5" spans="1:2" ht="28.5" customHeight="1" x14ac:dyDescent="0.2">
      <c r="A5" s="150" t="s">
        <v>3</v>
      </c>
      <c r="B5" s="150"/>
    </row>
    <row r="6" spans="1:2" x14ac:dyDescent="0.2">
      <c r="A6" s="149"/>
      <c r="B6" s="149"/>
    </row>
    <row r="7" spans="1:2" ht="85.75" customHeight="1" x14ac:dyDescent="0.2">
      <c r="A7" s="151" t="s">
        <v>4</v>
      </c>
      <c r="B7" s="151"/>
    </row>
    <row r="8" spans="1:2" x14ac:dyDescent="0.2">
      <c r="A8" s="149"/>
      <c r="B8" s="149"/>
    </row>
    <row r="9" spans="1:2" ht="21" x14ac:dyDescent="0.25">
      <c r="A9" s="2" t="s">
        <v>5</v>
      </c>
    </row>
    <row r="10" spans="1:2" ht="16" x14ac:dyDescent="0.2">
      <c r="A10" s="1" t="s">
        <v>6</v>
      </c>
    </row>
    <row r="11" spans="1:2" x14ac:dyDescent="0.2">
      <c r="A11" s="79">
        <v>1</v>
      </c>
    </row>
    <row r="12" spans="1:2" x14ac:dyDescent="0.2">
      <c r="A12" s="79">
        <v>2</v>
      </c>
    </row>
    <row r="13" spans="1:2" x14ac:dyDescent="0.2">
      <c r="A13" s="79">
        <v>3</v>
      </c>
    </row>
    <row r="14" spans="1:2" x14ac:dyDescent="0.2">
      <c r="A14" s="79">
        <v>4</v>
      </c>
    </row>
    <row r="15" spans="1:2" x14ac:dyDescent="0.2">
      <c r="A15" s="79">
        <v>5</v>
      </c>
    </row>
    <row r="16" spans="1:2" x14ac:dyDescent="0.2">
      <c r="A16" s="79">
        <v>6</v>
      </c>
    </row>
    <row r="17" spans="1:2" x14ac:dyDescent="0.2">
      <c r="A17" s="79">
        <v>7</v>
      </c>
    </row>
    <row r="19" spans="1:2" ht="17" thickBot="1" x14ac:dyDescent="0.25">
      <c r="A19" s="145" t="s">
        <v>7</v>
      </c>
      <c r="B19" s="145"/>
    </row>
    <row r="20" spans="1:2" ht="20" thickBot="1" x14ac:dyDescent="0.25">
      <c r="A20" s="26"/>
      <c r="B20" s="105" t="s">
        <v>8</v>
      </c>
    </row>
    <row r="21" spans="1:2" ht="20" thickBot="1" x14ac:dyDescent="0.25">
      <c r="A21" s="106">
        <v>1</v>
      </c>
      <c r="B21" s="105" t="s">
        <v>9</v>
      </c>
    </row>
    <row r="24" spans="1:2" ht="21" x14ac:dyDescent="0.25">
      <c r="A24" s="146" t="s">
        <v>10</v>
      </c>
      <c r="B24" s="147"/>
    </row>
    <row r="25" spans="1:2" x14ac:dyDescent="0.2">
      <c r="A25" s="128">
        <v>1</v>
      </c>
      <c r="B25" s="129" t="s">
        <v>11</v>
      </c>
    </row>
    <row r="26" spans="1:2" x14ac:dyDescent="0.2">
      <c r="A26" s="128">
        <v>2</v>
      </c>
      <c r="B26" s="129" t="s">
        <v>12</v>
      </c>
    </row>
    <row r="27" spans="1:2" x14ac:dyDescent="0.2">
      <c r="A27" s="128">
        <v>3</v>
      </c>
      <c r="B27" s="129" t="s">
        <v>13</v>
      </c>
    </row>
  </sheetData>
  <mergeCells count="10">
    <mergeCell ref="A19:B19"/>
    <mergeCell ref="A24:B24"/>
    <mergeCell ref="A1:B1"/>
    <mergeCell ref="A2:B2"/>
    <mergeCell ref="A3:B3"/>
    <mergeCell ref="A8:B8"/>
    <mergeCell ref="A4:B4"/>
    <mergeCell ref="A5:B5"/>
    <mergeCell ref="A6:B6"/>
    <mergeCell ref="A7:B7"/>
  </mergeCells>
  <hyperlinks>
    <hyperlink ref="A11" location="'Staff 1'!A1" display="1" xr:uid="{00000000-0004-0000-0000-000000000000}"/>
    <hyperlink ref="A12" location="'Staff 2'!A1" display="2" xr:uid="{00000000-0004-0000-0000-000001000000}"/>
    <hyperlink ref="A13" location="'Staff 3'!A1" display="3" xr:uid="{00000000-0004-0000-0000-000002000000}"/>
    <hyperlink ref="A14" location="'Staff 4'!A1" display="4" xr:uid="{00000000-0004-0000-0000-000003000000}"/>
    <hyperlink ref="A15" location="'Staff 5'!A1" display="5" xr:uid="{00000000-0004-0000-0000-000004000000}"/>
    <hyperlink ref="A16" location="'Staff 6'!A1" display="'Staff 6'!A1" xr:uid="{00000000-0004-0000-0000-000005000000}"/>
    <hyperlink ref="A17" location="'Staff 7'!A1" display="'Staff 7'!A1" xr:uid="{00000000-0004-0000-0000-000006000000}"/>
  </hyperlink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Y78"/>
  <sheetViews>
    <sheetView topLeftCell="C1" zoomScale="70" zoomScaleNormal="70" workbookViewId="0">
      <selection activeCell="T52" sqref="T52"/>
    </sheetView>
  </sheetViews>
  <sheetFormatPr baseColWidth="10" defaultColWidth="21.33203125" defaultRowHeight="15" x14ac:dyDescent="0.2"/>
  <cols>
    <col min="1" max="1" width="59.1640625" style="108" customWidth="1"/>
    <col min="2" max="2" width="11.6640625" style="109" customWidth="1"/>
    <col min="3" max="3" width="13.1640625" style="109" customWidth="1"/>
    <col min="4" max="4" width="11.6640625" style="109" customWidth="1"/>
    <col min="5" max="5" width="13.1640625" style="109" customWidth="1"/>
    <col min="6" max="6" width="11.6640625" style="109" customWidth="1"/>
    <col min="7" max="7" width="13.1640625" style="109" customWidth="1"/>
    <col min="8" max="8" width="11.6640625" style="109" customWidth="1"/>
    <col min="9" max="9" width="13.1640625" style="109" customWidth="1"/>
    <col min="10" max="10" width="11.5" style="109" customWidth="1"/>
    <col min="11" max="11" width="13" style="109" customWidth="1"/>
    <col min="12" max="13" width="11.6640625" style="109" customWidth="1"/>
    <col min="14" max="14" width="42.1640625" style="108" customWidth="1"/>
    <col min="15" max="16" width="11.6640625" style="108" customWidth="1"/>
    <col min="17" max="17" width="9.83203125" style="108" customWidth="1"/>
    <col min="18" max="18" width="12.5" style="108" customWidth="1"/>
    <col min="19" max="19" width="10.5" style="108" customWidth="1"/>
    <col min="20" max="20" width="21.33203125" style="108"/>
    <col min="21" max="24" width="11.6640625" style="108" customWidth="1"/>
    <col min="25" max="25" width="11.5" style="108" customWidth="1"/>
    <col min="26" max="16384" width="21.33203125" style="108"/>
  </cols>
  <sheetData>
    <row r="1" spans="1:19" ht="17" customHeight="1" x14ac:dyDescent="0.2">
      <c r="A1" s="107"/>
      <c r="B1" s="208" t="s">
        <v>383</v>
      </c>
      <c r="C1" s="209"/>
      <c r="D1" s="209"/>
      <c r="E1" s="209"/>
      <c r="F1" s="210"/>
      <c r="G1" s="208" t="s">
        <v>384</v>
      </c>
      <c r="H1" s="209"/>
      <c r="I1" s="209"/>
      <c r="J1" s="209"/>
      <c r="K1" s="210"/>
      <c r="L1" s="113"/>
      <c r="M1" s="134"/>
      <c r="N1" s="107"/>
      <c r="O1" s="208" t="s">
        <v>383</v>
      </c>
      <c r="P1" s="209"/>
      <c r="Q1" s="209"/>
      <c r="R1" s="209"/>
      <c r="S1" s="210"/>
    </row>
    <row r="2" spans="1:19" ht="19.25" customHeight="1" x14ac:dyDescent="0.2">
      <c r="A2" s="108" t="s">
        <v>385</v>
      </c>
      <c r="B2" s="114" t="s">
        <v>19</v>
      </c>
      <c r="C2" s="108" t="s">
        <v>20</v>
      </c>
      <c r="D2" s="108" t="s">
        <v>21</v>
      </c>
      <c r="E2" s="108" t="s">
        <v>22</v>
      </c>
      <c r="F2" s="115" t="s">
        <v>23</v>
      </c>
      <c r="G2" s="114" t="s">
        <v>19</v>
      </c>
      <c r="H2" s="108" t="s">
        <v>20</v>
      </c>
      <c r="I2" s="108" t="s">
        <v>21</v>
      </c>
      <c r="J2" s="108" t="s">
        <v>22</v>
      </c>
      <c r="K2" s="115" t="s">
        <v>23</v>
      </c>
      <c r="M2" s="108" t="s">
        <v>386</v>
      </c>
      <c r="N2" s="108" t="s">
        <v>385</v>
      </c>
      <c r="O2" s="114" t="s">
        <v>19</v>
      </c>
      <c r="P2" s="108" t="s">
        <v>20</v>
      </c>
      <c r="Q2" s="108" t="s">
        <v>21</v>
      </c>
      <c r="R2" s="108" t="s">
        <v>22</v>
      </c>
      <c r="S2" s="115" t="s">
        <v>23</v>
      </c>
    </row>
    <row r="3" spans="1:19" s="5" customFormat="1" x14ac:dyDescent="0.2">
      <c r="A3" s="135" t="s">
        <v>70</v>
      </c>
      <c r="B3" s="136">
        <f>SUM('Staff 1'!C41,'Staff 2'!C41,'Staff 3'!C41,'Staff 4'!C41,'Staff 5'!C41,'Staff 6'!C41,'Staff 7'!C41)</f>
        <v>0</v>
      </c>
      <c r="C3" s="135">
        <f>SUM('Staff 1'!D41,'Staff 2'!D41,'Staff 3'!D41,'Staff 4'!D41,'Staff 5'!D41,'Staff 6'!D41,'Staff 7'!D41)</f>
        <v>0</v>
      </c>
      <c r="D3" s="135">
        <f>SUM('Staff 1'!E41,'Staff 2'!E41,'Staff 3'!E41,'Staff 4'!E41,'Staff 5'!E41,'Staff 6'!E41,'Staff 7'!E41)</f>
        <v>0</v>
      </c>
      <c r="E3" s="135">
        <f>SUM('Staff 1'!F41,'Staff 2'!F41,'Staff 3'!F41,'Staff 4'!F41,'Staff 5'!F41,'Staff 6'!F41,'Staff 7'!F41)</f>
        <v>0</v>
      </c>
      <c r="F3" s="137">
        <f>SUM('Staff 1'!G41,'Staff 2'!G41,'Staff 3'!G41,'Staff 4'!G41,'Staff 5'!G41,'Staff 6'!G41,'Staff 7'!G41)</f>
        <v>0</v>
      </c>
      <c r="G3" s="136">
        <f>SUM('Staff 1'!H41,'Staff 2'!H41,'Staff 3'!H41,'Staff 4'!H41,'Staff 5'!H41,'Staff 6'!H41,'Staff 7'!H41)</f>
        <v>0</v>
      </c>
      <c r="H3" s="135">
        <f>SUM('Staff 1'!I41,'Staff 2'!I41,'Staff 3'!I41,'Staff 4'!I41,'Staff 5'!I41,'Staff 6'!I41,'Staff 7'!I41)</f>
        <v>0</v>
      </c>
      <c r="I3" s="135">
        <f>SUM('Staff 1'!J41,'Staff 2'!J41,'Staff 3'!J41,'Staff 4'!J41,'Staff 5'!J41,'Staff 6'!J41,'Staff 7'!J41)</f>
        <v>0</v>
      </c>
      <c r="J3" s="135">
        <f>SUM('Staff 1'!K41,'Staff 2'!K41,'Staff 3'!K41,'Staff 4'!K41,'Staff 5'!K41,'Staff 6'!K41,'Staff 7'!K41)</f>
        <v>0</v>
      </c>
      <c r="K3" s="137">
        <f>SUM('Staff 1'!L41,'Staff 2'!L41,'Staff 3'!L41,'Staff 4'!L41,'Staff 5'!L41,'Staff 6'!L41,'Staff 7'!L41)</f>
        <v>0</v>
      </c>
      <c r="L3" s="135"/>
      <c r="M3" s="5">
        <f>SUM(PreTraining[[#This Row],[N]:[E]])</f>
        <v>0</v>
      </c>
      <c r="N3" s="135" t="s">
        <v>70</v>
      </c>
      <c r="O3" s="138" t="e">
        <f>PreTraining[[#This Row],[N]]/Table2[[#This Row],[Total]]</f>
        <v>#DIV/0!</v>
      </c>
      <c r="P3" s="138" t="e">
        <f>PreTraining[[#This Row],[B]]/Table2[[#This Row],[Total]]</f>
        <v>#DIV/0!</v>
      </c>
      <c r="Q3" s="138" t="e">
        <f>PreTraining[[#This Row],[C]]/Table2[[#This Row],[Total]]</f>
        <v>#DIV/0!</v>
      </c>
      <c r="R3" s="138" t="e">
        <f>PreTraining[[#This Row],[P]]/Table2[[#This Row],[Total]]</f>
        <v>#DIV/0!</v>
      </c>
      <c r="S3" s="138" t="e">
        <f>PreTraining[[#This Row],[E]]/Table2[[#This Row],[Total]]</f>
        <v>#DIV/0!</v>
      </c>
    </row>
    <row r="4" spans="1:19" s="5" customFormat="1" x14ac:dyDescent="0.2">
      <c r="A4" s="135" t="s">
        <v>96</v>
      </c>
      <c r="B4" s="136">
        <f>SUM('Staff 1'!C64,'Staff 2'!C64,'Staff 3'!C64,'Staff 4'!C64,'Staff 5'!C64,'Staff 6'!C64,'Staff 7'!C64)</f>
        <v>0</v>
      </c>
      <c r="C4" s="135">
        <f>SUM('Staff 1'!D64,'Staff 2'!D64,'Staff 3'!D64,'Staff 4'!D64,'Staff 5'!D64,'Staff 6'!D64,'Staff 7'!D64)</f>
        <v>0</v>
      </c>
      <c r="D4" s="135">
        <f>SUM('Staff 1'!E64,'Staff 2'!E64,'Staff 3'!E64,'Staff 4'!E64,'Staff 5'!E64,'Staff 6'!E64,'Staff 7'!E64)</f>
        <v>0</v>
      </c>
      <c r="E4" s="135">
        <f>SUM('Staff 1'!F64,'Staff 2'!F64,'Staff 3'!F64,'Staff 4'!F64,'Staff 5'!F64,'Staff 6'!F64,'Staff 7'!F64)</f>
        <v>0</v>
      </c>
      <c r="F4" s="137">
        <f>SUM('Staff 1'!G64,'Staff 2'!G64,'Staff 3'!G64,'Staff 4'!G64,'Staff 5'!G64,'Staff 6'!G64,'Staff 7'!G64)</f>
        <v>0</v>
      </c>
      <c r="G4" s="136">
        <f>SUM('Staff 1'!H64,'Staff 2'!H64,'Staff 3'!H64,'Staff 4'!H64,'Staff 5'!H64,'Staff 6'!H64,'Staff 7'!H64)</f>
        <v>0</v>
      </c>
      <c r="H4" s="135">
        <f>SUM('Staff 1'!I64,'Staff 2'!I64,'Staff 3'!I64,'Staff 4'!I64,'Staff 5'!I64,'Staff 6'!I64,'Staff 7'!I64)</f>
        <v>0</v>
      </c>
      <c r="I4" s="135">
        <f>SUM('Staff 1'!J64,'Staff 2'!J64,'Staff 3'!J64,'Staff 4'!J64,'Staff 5'!J64,'Staff 6'!J64,'Staff 7'!J64)</f>
        <v>0</v>
      </c>
      <c r="J4" s="135">
        <f>SUM('Staff 1'!K64,'Staff 2'!K64,'Staff 3'!K64,'Staff 4'!K64,'Staff 5'!K64,'Staff 6'!K64,'Staff 7'!K64)</f>
        <v>0</v>
      </c>
      <c r="K4" s="137">
        <f>SUM('Staff 1'!L64,'Staff 2'!L64,'Staff 3'!L64,'Staff 4'!L64,'Staff 5'!L64,'Staff 6'!L64,'Staff 7'!L64)</f>
        <v>0</v>
      </c>
      <c r="L4" s="135"/>
      <c r="M4" s="5">
        <f>SUM(PreTraining[[#This Row],[N]:[E]])</f>
        <v>0</v>
      </c>
      <c r="N4" s="135" t="s">
        <v>96</v>
      </c>
      <c r="O4" s="138" t="e">
        <f>PreTraining[[#This Row],[N]]/Table2[[#This Row],[Total]]</f>
        <v>#DIV/0!</v>
      </c>
      <c r="P4" s="138" t="e">
        <f>PreTraining[[#This Row],[B]]/Table2[[#This Row],[Total]]</f>
        <v>#DIV/0!</v>
      </c>
      <c r="Q4" s="138" t="e">
        <f>PreTraining[[#This Row],[C]]/Table2[[#This Row],[Total]]</f>
        <v>#DIV/0!</v>
      </c>
      <c r="R4" s="138" t="e">
        <f>PreTraining[[#This Row],[P]]/Table2[[#This Row],[Total]]</f>
        <v>#DIV/0!</v>
      </c>
      <c r="S4" s="138" t="e">
        <f>PreTraining[[#This Row],[E]]/Table2[[#This Row],[Total]]</f>
        <v>#DIV/0!</v>
      </c>
    </row>
    <row r="5" spans="1:19" s="5" customFormat="1" x14ac:dyDescent="0.2">
      <c r="A5" s="135" t="s">
        <v>132</v>
      </c>
      <c r="B5" s="136">
        <f>SUM('Staff 1'!C102,'Staff 2'!C102,'Staff 3'!C102,'Staff 4'!C102,'Staff 5'!C102,'Staff 6'!C102,'Staff 7'!C102)</f>
        <v>0</v>
      </c>
      <c r="C5" s="135">
        <f>SUM('Staff 1'!D102,'Staff 2'!D102,'Staff 3'!D102,'Staff 4'!D102,'Staff 5'!D102,'Staff 6'!D102,'Staff 7'!D102)</f>
        <v>0</v>
      </c>
      <c r="D5" s="135">
        <f>SUM('Staff 1'!E102,'Staff 2'!E102,'Staff 3'!E102,'Staff 4'!E102,'Staff 5'!E102,'Staff 6'!E102,'Staff 7'!E102)</f>
        <v>0</v>
      </c>
      <c r="E5" s="135">
        <f>SUM('Staff 1'!F102,'Staff 2'!F102,'Staff 3'!F102,'Staff 4'!F102,'Staff 5'!F102,'Staff 6'!F102,'Staff 7'!F102)</f>
        <v>0</v>
      </c>
      <c r="F5" s="137">
        <f>SUM('Staff 1'!G102,'Staff 2'!G102,'Staff 3'!G102,'Staff 4'!G102,'Staff 5'!G102,'Staff 6'!G102,'Staff 7'!G102)</f>
        <v>0</v>
      </c>
      <c r="G5" s="136">
        <f>SUM('Staff 1'!H102,'Staff 2'!H102,'Staff 3'!H102,'Staff 4'!H102,'Staff 5'!H102,'Staff 6'!H102,'Staff 7'!H102)</f>
        <v>0</v>
      </c>
      <c r="H5" s="135">
        <f>SUM('Staff 1'!I102,'Staff 2'!I102,'Staff 3'!I102,'Staff 4'!I102,'Staff 5'!I102,'Staff 6'!I102,'Staff 7'!I102)</f>
        <v>0</v>
      </c>
      <c r="I5" s="135">
        <f>SUM('Staff 1'!J102,'Staff 2'!J102,'Staff 3'!J102,'Staff 4'!J102,'Staff 5'!J102,'Staff 6'!J102,'Staff 7'!J102)</f>
        <v>0</v>
      </c>
      <c r="J5" s="135">
        <f>SUM('Staff 1'!K102,'Staff 2'!K102,'Staff 3'!K102,'Staff 4'!K102,'Staff 5'!K102,'Staff 6'!K102,'Staff 7'!K102)</f>
        <v>0</v>
      </c>
      <c r="K5" s="137">
        <f>SUM('Staff 1'!L102,'Staff 2'!L102,'Staff 3'!L102,'Staff 4'!L102,'Staff 5'!L102,'Staff 6'!L102,'Staff 7'!L102)</f>
        <v>0</v>
      </c>
      <c r="L5" s="135"/>
      <c r="M5" s="5">
        <f>SUM(PreTraining[[#This Row],[N]:[E]])</f>
        <v>0</v>
      </c>
      <c r="N5" s="135" t="s">
        <v>132</v>
      </c>
      <c r="O5" s="138" t="e">
        <f>PreTraining[[#This Row],[N]]/Table2[[#This Row],[Total]]</f>
        <v>#DIV/0!</v>
      </c>
      <c r="P5" s="138" t="e">
        <f>PreTraining[[#This Row],[B]]/Table2[[#This Row],[Total]]</f>
        <v>#DIV/0!</v>
      </c>
      <c r="Q5" s="138" t="e">
        <f>PreTraining[[#This Row],[C]]/Table2[[#This Row],[Total]]</f>
        <v>#DIV/0!</v>
      </c>
      <c r="R5" s="138" t="e">
        <f>PreTraining[[#This Row],[P]]/Table2[[#This Row],[Total]]</f>
        <v>#DIV/0!</v>
      </c>
      <c r="S5" s="138" t="e">
        <f>PreTraining[[#This Row],[E]]/Table2[[#This Row],[Total]]</f>
        <v>#DIV/0!</v>
      </c>
    </row>
    <row r="6" spans="1:19" s="5" customFormat="1" x14ac:dyDescent="0.2">
      <c r="A6" s="135" t="s">
        <v>177</v>
      </c>
      <c r="B6" s="136">
        <f>SUM('Staff 1'!C140,'Staff 2'!C140,'Staff 3'!C140,'Staff 4'!C140,'Staff 5'!C140,'Staff 6'!C140,'Staff 7'!C140)</f>
        <v>0</v>
      </c>
      <c r="C6" s="135">
        <f>SUM('Staff 1'!D140,'Staff 2'!D140,'Staff 3'!D140,'Staff 4'!D140,'Staff 5'!D140,'Staff 6'!D140,'Staff 7'!D140)</f>
        <v>0</v>
      </c>
      <c r="D6" s="135">
        <f>SUM('Staff 1'!E140,'Staff 2'!E140,'Staff 3'!E140,'Staff 4'!E140,'Staff 5'!E140,'Staff 6'!E140,'Staff 7'!E140)</f>
        <v>0</v>
      </c>
      <c r="E6" s="135">
        <f>SUM('Staff 1'!F140,'Staff 2'!F140,'Staff 3'!F140,'Staff 4'!F140,'Staff 5'!F140,'Staff 6'!F140,'Staff 7'!F140)</f>
        <v>0</v>
      </c>
      <c r="F6" s="137">
        <f>SUM('Staff 1'!G140,'Staff 2'!G140,'Staff 3'!G140,'Staff 4'!G140,'Staff 5'!G140,'Staff 6'!G140,'Staff 7'!G140)</f>
        <v>0</v>
      </c>
      <c r="G6" s="136">
        <f>SUM('Staff 1'!H140,'Staff 2'!H140,'Staff 3'!H140,'Staff 4'!H140,'Staff 5'!H140,'Staff 6'!H140,'Staff 7'!H140)</f>
        <v>0</v>
      </c>
      <c r="H6" s="135">
        <f>SUM('Staff 1'!I140,'Staff 2'!I140,'Staff 3'!I140,'Staff 4'!I140,'Staff 5'!I140,'Staff 6'!I140,'Staff 7'!I140)</f>
        <v>0</v>
      </c>
      <c r="I6" s="135">
        <f>SUM('Staff 1'!J140,'Staff 2'!J140,'Staff 3'!J140,'Staff 4'!J140,'Staff 5'!J140,'Staff 6'!J140,'Staff 7'!J140)</f>
        <v>0</v>
      </c>
      <c r="J6" s="135">
        <f>SUM('Staff 1'!K140,'Staff 2'!K140,'Staff 3'!K140,'Staff 4'!K140,'Staff 5'!K140,'Staff 6'!K140,'Staff 7'!K140)</f>
        <v>0</v>
      </c>
      <c r="K6" s="137">
        <f>SUM('Staff 1'!L140,'Staff 2'!L140,'Staff 3'!L140,'Staff 4'!L140,'Staff 5'!L140,'Staff 6'!L140,'Staff 7'!L140)</f>
        <v>0</v>
      </c>
      <c r="L6" s="135"/>
      <c r="M6" s="5">
        <f>SUM(PreTraining[[#This Row],[N]:[E]])</f>
        <v>0</v>
      </c>
      <c r="N6" s="135" t="s">
        <v>177</v>
      </c>
      <c r="O6" s="138" t="e">
        <f>PreTraining[[#This Row],[N]]/Table2[[#This Row],[Total]]</f>
        <v>#DIV/0!</v>
      </c>
      <c r="P6" s="138" t="e">
        <f>PreTraining[[#This Row],[B]]/Table2[[#This Row],[Total]]</f>
        <v>#DIV/0!</v>
      </c>
      <c r="Q6" s="138" t="e">
        <f>PreTraining[[#This Row],[C]]/Table2[[#This Row],[Total]]</f>
        <v>#DIV/0!</v>
      </c>
      <c r="R6" s="138" t="e">
        <f>PreTraining[[#This Row],[P]]/Table2[[#This Row],[Total]]</f>
        <v>#DIV/0!</v>
      </c>
      <c r="S6" s="138" t="e">
        <f>PreTraining[[#This Row],[E]]/Table2[[#This Row],[Total]]</f>
        <v>#DIV/0!</v>
      </c>
    </row>
    <row r="7" spans="1:19" s="5" customFormat="1" x14ac:dyDescent="0.2">
      <c r="A7" s="135" t="s">
        <v>214</v>
      </c>
      <c r="B7" s="136">
        <f>SUM('Staff 1'!C171,'Staff 2'!C171,'Staff 3'!C171,'Staff 4'!C171,'Staff 5'!C171,'Staff 6'!C171,'Staff 7'!C171)</f>
        <v>0</v>
      </c>
      <c r="C7" s="135">
        <f>SUM('Staff 1'!D171,'Staff 2'!D171,'Staff 3'!D171,'Staff 4'!D171,'Staff 5'!D171,'Staff 6'!D171,'Staff 7'!D171)</f>
        <v>0</v>
      </c>
      <c r="D7" s="135">
        <f>SUM('Staff 1'!E171,'Staff 2'!E171,'Staff 3'!E171,'Staff 4'!E171,'Staff 5'!E171,'Staff 6'!E171,'Staff 7'!E171)</f>
        <v>0</v>
      </c>
      <c r="E7" s="135">
        <f>SUM('Staff 1'!F171,'Staff 2'!F171,'Staff 3'!F171,'Staff 4'!F171,'Staff 5'!F171,'Staff 6'!F171,'Staff 7'!F171)</f>
        <v>0</v>
      </c>
      <c r="F7" s="137">
        <f>SUM('Staff 1'!G171,'Staff 2'!G171,'Staff 3'!G171,'Staff 4'!G171,'Staff 5'!G171,'Staff 6'!G171,'Staff 7'!G171)</f>
        <v>0</v>
      </c>
      <c r="G7" s="136">
        <f>SUM('Staff 1'!H171,'Staff 2'!H171,'Staff 3'!H171,'Staff 4'!H171,'Staff 5'!H171,'Staff 6'!H171,'Staff 7'!H171)</f>
        <v>0</v>
      </c>
      <c r="H7" s="135">
        <f>SUM('Staff 1'!I171,'Staff 2'!I171,'Staff 3'!I171,'Staff 4'!I171,'Staff 5'!I171,'Staff 6'!I171,'Staff 7'!I171)</f>
        <v>0</v>
      </c>
      <c r="I7" s="135">
        <f>SUM('Staff 1'!J171,'Staff 2'!J171,'Staff 3'!J171,'Staff 4'!J171,'Staff 5'!J171,'Staff 6'!J171,'Staff 7'!J171)</f>
        <v>0</v>
      </c>
      <c r="J7" s="135">
        <f>SUM('Staff 1'!K171,'Staff 2'!K171,'Staff 3'!K171,'Staff 4'!K171,'Staff 5'!K171,'Staff 6'!K171,'Staff 7'!K171)</f>
        <v>0</v>
      </c>
      <c r="K7" s="137">
        <f>SUM('Staff 1'!L171,'Staff 2'!L171,'Staff 3'!L171,'Staff 4'!L171,'Staff 5'!L171,'Staff 6'!L171,'Staff 7'!L171)</f>
        <v>0</v>
      </c>
      <c r="L7" s="135"/>
      <c r="M7" s="5">
        <f>SUM(PreTraining[[#This Row],[N]:[E]])</f>
        <v>0</v>
      </c>
      <c r="N7" s="135" t="s">
        <v>214</v>
      </c>
      <c r="O7" s="138" t="e">
        <f>PreTraining[[#This Row],[N]]/Table2[[#This Row],[Total]]</f>
        <v>#DIV/0!</v>
      </c>
      <c r="P7" s="138" t="e">
        <f>PreTraining[[#This Row],[B]]/Table2[[#This Row],[Total]]</f>
        <v>#DIV/0!</v>
      </c>
      <c r="Q7" s="138" t="e">
        <f>PreTraining[[#This Row],[C]]/Table2[[#This Row],[Total]]</f>
        <v>#DIV/0!</v>
      </c>
      <c r="R7" s="138" t="e">
        <f>PreTraining[[#This Row],[P]]/Table2[[#This Row],[Total]]</f>
        <v>#DIV/0!</v>
      </c>
      <c r="S7" s="138" t="e">
        <f>PreTraining[[#This Row],[E]]/Table2[[#This Row],[Total]]</f>
        <v>#DIV/0!</v>
      </c>
    </row>
    <row r="8" spans="1:19" s="5" customFormat="1" x14ac:dyDescent="0.2">
      <c r="A8" s="135" t="s">
        <v>244</v>
      </c>
      <c r="B8" s="136">
        <f>SUM('Staff 1'!C197,'Staff 2'!C197,'Staff 3'!C197,'Staff 4'!C197,'Staff 5'!C197,'Staff 6'!C197,'Staff 7'!C197)</f>
        <v>0</v>
      </c>
      <c r="C8" s="135">
        <f>SUM('Staff 1'!D197,'Staff 2'!D197,'Staff 3'!D197,'Staff 4'!D197,'Staff 5'!D197,'Staff 6'!D197,'Staff 7'!D197)</f>
        <v>0</v>
      </c>
      <c r="D8" s="135">
        <f>SUM('Staff 1'!E197,'Staff 2'!E197,'Staff 3'!E197,'Staff 4'!E197,'Staff 5'!E197,'Staff 6'!E197,'Staff 7'!E197)</f>
        <v>0</v>
      </c>
      <c r="E8" s="135">
        <f>SUM('Staff 1'!F197,'Staff 2'!F197,'Staff 3'!F197,'Staff 4'!F197,'Staff 5'!F197,'Staff 6'!F197,'Staff 7'!F197)</f>
        <v>0</v>
      </c>
      <c r="F8" s="137">
        <f>SUM('Staff 1'!G197,'Staff 2'!G197,'Staff 3'!G197,'Staff 4'!G197,'Staff 5'!G197,'Staff 6'!G197,'Staff 7'!G197)</f>
        <v>0</v>
      </c>
      <c r="G8" s="136">
        <f>SUM('Staff 1'!H197,'Staff 2'!H197,'Staff 3'!H197,'Staff 4'!H197,'Staff 5'!H197,'Staff 6'!H197,'Staff 7'!H197)</f>
        <v>0</v>
      </c>
      <c r="H8" s="135">
        <f>SUM('Staff 1'!I197,'Staff 2'!I197,'Staff 3'!I197,'Staff 4'!I197,'Staff 5'!I197,'Staff 6'!I197,'Staff 7'!I197)</f>
        <v>0</v>
      </c>
      <c r="I8" s="135">
        <f>SUM('Staff 1'!J197,'Staff 2'!J197,'Staff 3'!J197,'Staff 4'!J197,'Staff 5'!J197,'Staff 6'!J197,'Staff 7'!J197)</f>
        <v>0</v>
      </c>
      <c r="J8" s="135">
        <f>SUM('Staff 1'!K197,'Staff 2'!K197,'Staff 3'!K197,'Staff 4'!K197,'Staff 5'!K197,'Staff 6'!K197,'Staff 7'!K197)</f>
        <v>0</v>
      </c>
      <c r="K8" s="137">
        <f>SUM('Staff 1'!L197,'Staff 2'!L197,'Staff 3'!L197,'Staff 4'!L197,'Staff 5'!L197,'Staff 6'!L197,'Staff 7'!L197)</f>
        <v>0</v>
      </c>
      <c r="L8" s="135"/>
      <c r="M8" s="5">
        <f>SUM(PreTraining[[#This Row],[N]:[E]])</f>
        <v>0</v>
      </c>
      <c r="N8" s="135" t="s">
        <v>244</v>
      </c>
      <c r="O8" s="138" t="e">
        <f>PreTraining[[#This Row],[N]]/Table2[[#This Row],[Total]]</f>
        <v>#DIV/0!</v>
      </c>
      <c r="P8" s="138" t="e">
        <f>PreTraining[[#This Row],[B]]/Table2[[#This Row],[Total]]</f>
        <v>#DIV/0!</v>
      </c>
      <c r="Q8" s="138" t="e">
        <f>PreTraining[[#This Row],[C]]/Table2[[#This Row],[Total]]</f>
        <v>#DIV/0!</v>
      </c>
      <c r="R8" s="138" t="e">
        <f>PreTraining[[#This Row],[P]]/Table2[[#This Row],[Total]]</f>
        <v>#DIV/0!</v>
      </c>
      <c r="S8" s="138" t="e">
        <f>PreTraining[[#This Row],[E]]/Table2[[#This Row],[Total]]</f>
        <v>#DIV/0!</v>
      </c>
    </row>
    <row r="9" spans="1:19" s="5" customFormat="1" x14ac:dyDescent="0.2">
      <c r="A9" s="135" t="s">
        <v>264</v>
      </c>
      <c r="B9" s="136">
        <f>SUM('Staff 1'!C219,'Staff 2'!C219,'Staff 3'!C219,'Staff 4'!C219,'Staff 5'!C219,'Staff 6'!C219,'Staff 7'!C219)</f>
        <v>0</v>
      </c>
      <c r="C9" s="135">
        <f>SUM('Staff 1'!D219,'Staff 2'!D219,'Staff 3'!D219,'Staff 4'!D219,'Staff 5'!D219,'Staff 6'!D219,'Staff 7'!D219)</f>
        <v>0</v>
      </c>
      <c r="D9" s="135">
        <f>SUM('Staff 1'!E219,'Staff 2'!E219,'Staff 3'!E219,'Staff 4'!E219,'Staff 5'!E219,'Staff 6'!E219,'Staff 7'!E219)</f>
        <v>0</v>
      </c>
      <c r="E9" s="135">
        <f>SUM('Staff 1'!F219,'Staff 2'!F219,'Staff 3'!F219,'Staff 4'!F219,'Staff 5'!F219,'Staff 6'!F219,'Staff 7'!F219)</f>
        <v>0</v>
      </c>
      <c r="F9" s="137">
        <f>SUM('Staff 1'!G219,'Staff 2'!G219,'Staff 3'!G219,'Staff 4'!G219,'Staff 5'!G219,'Staff 6'!G219,'Staff 7'!G219)</f>
        <v>0</v>
      </c>
      <c r="G9" s="136">
        <f>SUM('Staff 1'!H219,'Staff 2'!H219,'Staff 3'!H219,'Staff 4'!H219,'Staff 5'!H219,'Staff 6'!H219,'Staff 7'!H219)</f>
        <v>0</v>
      </c>
      <c r="H9" s="135">
        <f>SUM('Staff 1'!I219,'Staff 2'!I219,'Staff 3'!I219,'Staff 4'!I219,'Staff 5'!I219,'Staff 6'!I219,'Staff 7'!I219)</f>
        <v>0</v>
      </c>
      <c r="I9" s="135">
        <f>SUM('Staff 1'!J219,'Staff 2'!J219,'Staff 3'!J219,'Staff 4'!J219,'Staff 5'!J219,'Staff 6'!J219,'Staff 7'!J219)</f>
        <v>0</v>
      </c>
      <c r="J9" s="135">
        <f>SUM('Staff 1'!K219,'Staff 2'!K219,'Staff 3'!K219,'Staff 4'!K219,'Staff 5'!K219,'Staff 6'!K219,'Staff 7'!K219)</f>
        <v>0</v>
      </c>
      <c r="K9" s="137">
        <f>SUM('Staff 1'!L219,'Staff 2'!L219,'Staff 3'!L219,'Staff 4'!L219,'Staff 5'!L219,'Staff 6'!L219,'Staff 7'!L219)</f>
        <v>0</v>
      </c>
      <c r="L9" s="135"/>
      <c r="M9" s="5">
        <f>SUM(PreTraining[[#This Row],[N]:[E]])</f>
        <v>0</v>
      </c>
      <c r="N9" s="135" t="s">
        <v>264</v>
      </c>
      <c r="O9" s="138" t="e">
        <f>PreTraining[[#This Row],[N]]/Table2[[#This Row],[Total]]</f>
        <v>#DIV/0!</v>
      </c>
      <c r="P9" s="138" t="e">
        <f>PreTraining[[#This Row],[B]]/Table2[[#This Row],[Total]]</f>
        <v>#DIV/0!</v>
      </c>
      <c r="Q9" s="138" t="e">
        <f>PreTraining[[#This Row],[C]]/Table2[[#This Row],[Total]]</f>
        <v>#DIV/0!</v>
      </c>
      <c r="R9" s="138" t="e">
        <f>PreTraining[[#This Row],[P]]/Table2[[#This Row],[Total]]</f>
        <v>#DIV/0!</v>
      </c>
      <c r="S9" s="138" t="e">
        <f>PreTraining[[#This Row],[E]]/Table2[[#This Row],[Total]]</f>
        <v>#DIV/0!</v>
      </c>
    </row>
    <row r="10" spans="1:19" s="5" customFormat="1" x14ac:dyDescent="0.2">
      <c r="A10" s="135" t="s">
        <v>287</v>
      </c>
      <c r="B10" s="136">
        <f>SUM('Staff 1'!C241,'Staff 2'!C241,'Staff 3'!C241,'Staff 4'!C241,'Staff 5'!C241,'Staff 6'!C241,'Staff 7'!C241)</f>
        <v>0</v>
      </c>
      <c r="C10" s="135">
        <f>SUM('Staff 1'!D241,'Staff 2'!D241,'Staff 3'!D241,'Staff 4'!D241,'Staff 5'!D241,'Staff 6'!D241,'Staff 7'!D241)</f>
        <v>0</v>
      </c>
      <c r="D10" s="135">
        <f>SUM('Staff 1'!E241,'Staff 2'!E241,'Staff 3'!E241,'Staff 4'!E241,'Staff 5'!E241,'Staff 6'!E241,'Staff 7'!E241)</f>
        <v>0</v>
      </c>
      <c r="E10" s="135">
        <f>SUM('Staff 1'!F241,'Staff 2'!F241,'Staff 3'!F241,'Staff 4'!F241,'Staff 5'!F241,'Staff 6'!F241,'Staff 7'!F241)</f>
        <v>0</v>
      </c>
      <c r="F10" s="137">
        <f>SUM('Staff 1'!G241,'Staff 2'!G241,'Staff 3'!G241,'Staff 4'!G241,'Staff 5'!G241,'Staff 6'!G241,'Staff 7'!G241)</f>
        <v>0</v>
      </c>
      <c r="G10" s="136">
        <f>SUM('Staff 1'!H241,'Staff 2'!H241,'Staff 3'!H241,'Staff 4'!H241,'Staff 5'!H241,'Staff 6'!H241,'Staff 7'!H241)</f>
        <v>0</v>
      </c>
      <c r="H10" s="135">
        <f>SUM('Staff 1'!I241,'Staff 2'!I241,'Staff 3'!I241,'Staff 4'!I241,'Staff 5'!I241,'Staff 6'!I241,'Staff 7'!I241)</f>
        <v>0</v>
      </c>
      <c r="I10" s="135">
        <f>SUM('Staff 1'!J241,'Staff 2'!J241,'Staff 3'!J241,'Staff 4'!J241,'Staff 5'!J241,'Staff 6'!J241,'Staff 7'!J241)</f>
        <v>0</v>
      </c>
      <c r="J10" s="135">
        <f>SUM('Staff 1'!K241,'Staff 2'!K241,'Staff 3'!K241,'Staff 4'!K241,'Staff 5'!K241,'Staff 6'!K241,'Staff 7'!K241)</f>
        <v>0</v>
      </c>
      <c r="K10" s="137">
        <f>SUM('Staff 1'!L241,'Staff 2'!L241,'Staff 3'!L241,'Staff 4'!L241,'Staff 5'!L241,'Staff 6'!L241,'Staff 7'!L241)</f>
        <v>0</v>
      </c>
      <c r="L10" s="135"/>
      <c r="M10" s="5">
        <f>SUM(PreTraining[[#This Row],[N]:[E]])</f>
        <v>0</v>
      </c>
      <c r="N10" s="135" t="s">
        <v>287</v>
      </c>
      <c r="O10" s="138" t="e">
        <f>PreTraining[[#This Row],[N]]/Table2[[#This Row],[Total]]</f>
        <v>#DIV/0!</v>
      </c>
      <c r="P10" s="138" t="e">
        <f>PreTraining[[#This Row],[B]]/Table2[[#This Row],[Total]]</f>
        <v>#DIV/0!</v>
      </c>
      <c r="Q10" s="138" t="e">
        <f>PreTraining[[#This Row],[C]]/Table2[[#This Row],[Total]]</f>
        <v>#DIV/0!</v>
      </c>
      <c r="R10" s="138" t="e">
        <f>PreTraining[[#This Row],[P]]/Table2[[#This Row],[Total]]</f>
        <v>#DIV/0!</v>
      </c>
      <c r="S10" s="138" t="e">
        <f>PreTraining[[#This Row],[E]]/Table2[[#This Row],[Total]]</f>
        <v>#DIV/0!</v>
      </c>
    </row>
    <row r="11" spans="1:19" s="5" customFormat="1" x14ac:dyDescent="0.2">
      <c r="A11" s="135" t="s">
        <v>312</v>
      </c>
      <c r="B11" s="136">
        <f>SUM('Staff 1'!C263,'Staff 2'!C263,'Staff 3'!C263,'Staff 4'!C263,'Staff 5'!C263,'Staff 6'!C263,'Staff 7'!C263)</f>
        <v>0</v>
      </c>
      <c r="C11" s="135">
        <f>SUM('Staff 1'!D263,'Staff 2'!D263,'Staff 3'!D263,'Staff 4'!D263,'Staff 5'!D263,'Staff 6'!D263,'Staff 7'!D263)</f>
        <v>0</v>
      </c>
      <c r="D11" s="135">
        <f>SUM('Staff 1'!E263,'Staff 2'!E263,'Staff 3'!E263,'Staff 4'!E263,'Staff 5'!E263,'Staff 6'!E263,'Staff 7'!E263)</f>
        <v>0</v>
      </c>
      <c r="E11" s="135">
        <f>SUM('Staff 1'!F263,'Staff 2'!F263,'Staff 3'!F263,'Staff 4'!F263,'Staff 5'!F263,'Staff 6'!F263,'Staff 7'!F263)</f>
        <v>0</v>
      </c>
      <c r="F11" s="137">
        <f>SUM('Staff 1'!G263,'Staff 2'!G263,'Staff 3'!G263,'Staff 4'!G263,'Staff 5'!G263,'Staff 6'!G263,'Staff 7'!G263)</f>
        <v>0</v>
      </c>
      <c r="G11" s="136">
        <f>SUM('Staff 1'!H263,'Staff 2'!H263,'Staff 3'!H263,'Staff 4'!H263,'Staff 5'!H263,'Staff 6'!H263,'Staff 7'!H263)</f>
        <v>0</v>
      </c>
      <c r="H11" s="135">
        <f>SUM('Staff 1'!I263,'Staff 2'!I263,'Staff 3'!I263,'Staff 4'!I263,'Staff 5'!I263,'Staff 6'!I263,'Staff 7'!I263)</f>
        <v>0</v>
      </c>
      <c r="I11" s="135">
        <f>SUM('Staff 1'!J263,'Staff 2'!J263,'Staff 3'!J263,'Staff 4'!J263,'Staff 5'!J263,'Staff 6'!J263,'Staff 7'!J263)</f>
        <v>0</v>
      </c>
      <c r="J11" s="135">
        <f>SUM('Staff 1'!K263,'Staff 2'!K263,'Staff 3'!K263,'Staff 4'!K263,'Staff 5'!K263,'Staff 6'!K263,'Staff 7'!K263)</f>
        <v>0</v>
      </c>
      <c r="K11" s="137">
        <f>SUM('Staff 1'!L263,'Staff 2'!L263,'Staff 3'!L263,'Staff 4'!L263,'Staff 5'!L263,'Staff 6'!L263,'Staff 7'!L263)</f>
        <v>0</v>
      </c>
      <c r="L11" s="135"/>
      <c r="M11" s="5">
        <f>SUM(PreTraining[[#This Row],[N]:[E]])</f>
        <v>0</v>
      </c>
      <c r="N11" s="135" t="s">
        <v>312</v>
      </c>
      <c r="O11" s="138" t="e">
        <f>PreTraining[[#This Row],[N]]/Table2[[#This Row],[Total]]</f>
        <v>#DIV/0!</v>
      </c>
      <c r="P11" s="138" t="e">
        <f>PreTraining[[#This Row],[B]]/Table2[[#This Row],[Total]]</f>
        <v>#DIV/0!</v>
      </c>
      <c r="Q11" s="138" t="e">
        <f>PreTraining[[#This Row],[C]]/Table2[[#This Row],[Total]]</f>
        <v>#DIV/0!</v>
      </c>
      <c r="R11" s="138" t="e">
        <f>PreTraining[[#This Row],[P]]/Table2[[#This Row],[Total]]</f>
        <v>#DIV/0!</v>
      </c>
      <c r="S11" s="138" t="e">
        <f>PreTraining[[#This Row],[E]]/Table2[[#This Row],[Total]]</f>
        <v>#DIV/0!</v>
      </c>
    </row>
    <row r="12" spans="1:19" s="5" customFormat="1" x14ac:dyDescent="0.2">
      <c r="A12" s="135" t="s">
        <v>343</v>
      </c>
      <c r="B12" s="136">
        <f>SUM('Staff 1'!C300,'Staff 2'!C300,'Staff 3'!C300,'Staff 4'!C300,'Staff 5'!C300,'Staff 6'!C300,'Staff 7'!C300)</f>
        <v>0</v>
      </c>
      <c r="C12" s="135">
        <f>SUM('Staff 1'!D300,'Staff 2'!D300,'Staff 3'!D300,'Staff 4'!D300,'Staff 5'!D300,'Staff 6'!D300,'Staff 7'!D300)</f>
        <v>0</v>
      </c>
      <c r="D12" s="135">
        <f>SUM('Staff 1'!E300,'Staff 2'!E300,'Staff 3'!E300,'Staff 4'!E300,'Staff 5'!E300,'Staff 6'!E300,'Staff 7'!E300)</f>
        <v>0</v>
      </c>
      <c r="E12" s="135">
        <f>SUM('Staff 1'!F300,'Staff 2'!F300,'Staff 3'!F300,'Staff 4'!F300,'Staff 5'!F300,'Staff 6'!F300,'Staff 7'!F300)</f>
        <v>0</v>
      </c>
      <c r="F12" s="137">
        <f>SUM('Staff 1'!G300,'Staff 2'!G300,'Staff 3'!G300,'Staff 4'!G300,'Staff 5'!G300,'Staff 6'!G300,'Staff 7'!G300)</f>
        <v>0</v>
      </c>
      <c r="G12" s="136">
        <f>SUM('Staff 1'!H300,'Staff 2'!H300,'Staff 3'!H300,'Staff 4'!H300,'Staff 5'!H300,'Staff 6'!H300,'Staff 7'!H300)</f>
        <v>0</v>
      </c>
      <c r="H12" s="135">
        <f>SUM('Staff 1'!I300,'Staff 2'!I300,'Staff 3'!I300,'Staff 4'!I300,'Staff 5'!I300,'Staff 6'!I300,'Staff 7'!I300)</f>
        <v>0</v>
      </c>
      <c r="I12" s="135">
        <f>SUM('Staff 1'!J300,'Staff 2'!J300,'Staff 3'!J300,'Staff 4'!J300,'Staff 5'!J300,'Staff 6'!J300,'Staff 7'!J300)</f>
        <v>0</v>
      </c>
      <c r="J12" s="135">
        <f>SUM('Staff 1'!K300,'Staff 2'!K300,'Staff 3'!K300,'Staff 4'!K300,'Staff 5'!K300,'Staff 6'!K300,'Staff 7'!K300)</f>
        <v>0</v>
      </c>
      <c r="K12" s="137">
        <f>SUM('Staff 1'!L300,'Staff 2'!L300,'Staff 3'!L300,'Staff 4'!L300,'Staff 5'!L300,'Staff 6'!L300,'Staff 7'!L300)</f>
        <v>0</v>
      </c>
      <c r="L12" s="135"/>
      <c r="M12" s="5">
        <f>SUM(PreTraining[[#This Row],[N]:[E]])</f>
        <v>0</v>
      </c>
      <c r="N12" s="135" t="s">
        <v>343</v>
      </c>
      <c r="O12" s="138" t="e">
        <f>PreTraining[[#This Row],[N]]/Table2[[#This Row],[Total]]</f>
        <v>#DIV/0!</v>
      </c>
      <c r="P12" s="138" t="e">
        <f>PreTraining[[#This Row],[B]]/Table2[[#This Row],[Total]]</f>
        <v>#DIV/0!</v>
      </c>
      <c r="Q12" s="138" t="e">
        <f>PreTraining[[#This Row],[C]]/Table2[[#This Row],[Total]]</f>
        <v>#DIV/0!</v>
      </c>
      <c r="R12" s="138" t="e">
        <f>PreTraining[[#This Row],[P]]/Table2[[#This Row],[Total]]</f>
        <v>#DIV/0!</v>
      </c>
      <c r="S12" s="138" t="e">
        <f>PreTraining[[#This Row],[E]]/Table2[[#This Row],[Total]]</f>
        <v>#DIV/0!</v>
      </c>
    </row>
    <row r="13" spans="1:19" s="5" customFormat="1" x14ac:dyDescent="0.2">
      <c r="A13" s="135" t="s">
        <v>361</v>
      </c>
      <c r="B13" s="136">
        <f>SUM('Staff 1'!C324,'Staff 2'!C324,'Staff 3'!C324,'Staff 4'!C324,'Staff 5'!C324,'Staff 6'!C324,'Staff 7'!C324)</f>
        <v>0</v>
      </c>
      <c r="C13" s="135">
        <f>SUM('Staff 1'!D324,'Staff 2'!D324,'Staff 3'!D324,'Staff 4'!D324,'Staff 5'!D324,'Staff 6'!D324,'Staff 7'!D324)</f>
        <v>0</v>
      </c>
      <c r="D13" s="135">
        <f>SUM('Staff 1'!E324,'Staff 2'!E324,'Staff 3'!E324,'Staff 4'!E324,'Staff 5'!E324,'Staff 6'!E324,'Staff 7'!E324)</f>
        <v>0</v>
      </c>
      <c r="E13" s="135">
        <f>SUM('Staff 1'!F324,'Staff 2'!F324,'Staff 3'!F324,'Staff 4'!F324,'Staff 5'!F324,'Staff 6'!F324,'Staff 7'!F324)</f>
        <v>0</v>
      </c>
      <c r="F13" s="137">
        <f>SUM('Staff 1'!G324,'Staff 2'!G324,'Staff 3'!G324,'Staff 4'!G324,'Staff 5'!G324,'Staff 6'!G324,'Staff 7'!G324)</f>
        <v>0</v>
      </c>
      <c r="G13" s="136">
        <f>SUM('Staff 1'!H324,'Staff 2'!H324,'Staff 3'!H324,'Staff 4'!H324,'Staff 5'!H324,'Staff 6'!H324,'Staff 7'!H324)</f>
        <v>0</v>
      </c>
      <c r="H13" s="135">
        <f>SUM('Staff 1'!I324,'Staff 2'!I324,'Staff 3'!I324,'Staff 4'!I324,'Staff 5'!I324,'Staff 6'!I324,'Staff 7'!I324)</f>
        <v>0</v>
      </c>
      <c r="I13" s="135">
        <f>SUM('Staff 1'!J324,'Staff 2'!J324,'Staff 3'!J324,'Staff 4'!J324,'Staff 5'!J324,'Staff 6'!J324,'Staff 7'!J324)</f>
        <v>0</v>
      </c>
      <c r="J13" s="135">
        <f>SUM('Staff 1'!K324,'Staff 2'!K324,'Staff 3'!K324,'Staff 4'!K324,'Staff 5'!K324,'Staff 6'!K324,'Staff 7'!K324)</f>
        <v>0</v>
      </c>
      <c r="K13" s="137">
        <f>SUM('Staff 1'!L324,'Staff 2'!L324,'Staff 3'!L324,'Staff 4'!L324,'Staff 5'!L324,'Staff 6'!L324,'Staff 7'!L324)</f>
        <v>0</v>
      </c>
      <c r="L13" s="135"/>
      <c r="M13" s="5">
        <f>SUM(PreTraining[[#This Row],[N]:[E]])</f>
        <v>0</v>
      </c>
      <c r="N13" s="135" t="s">
        <v>361</v>
      </c>
      <c r="O13" s="138" t="e">
        <f>PreTraining[[#This Row],[N]]/Table2[[#This Row],[Total]]</f>
        <v>#DIV/0!</v>
      </c>
      <c r="P13" s="138" t="e">
        <f>PreTraining[[#This Row],[B]]/Table2[[#This Row],[Total]]</f>
        <v>#DIV/0!</v>
      </c>
      <c r="Q13" s="138" t="e">
        <f>PreTraining[[#This Row],[C]]/Table2[[#This Row],[Total]]</f>
        <v>#DIV/0!</v>
      </c>
      <c r="R13" s="138" t="e">
        <f>PreTraining[[#This Row],[P]]/Table2[[#This Row],[Total]]</f>
        <v>#DIV/0!</v>
      </c>
      <c r="S13" s="138" t="e">
        <f>PreTraining[[#This Row],[E]]/Table2[[#This Row],[Total]]</f>
        <v>#DIV/0!</v>
      </c>
    </row>
    <row r="14" spans="1:19" s="5" customFormat="1" x14ac:dyDescent="0.2">
      <c r="A14" s="135" t="s">
        <v>382</v>
      </c>
      <c r="B14" s="136">
        <f>SUM('Staff 1'!C340,'Staff 2'!C340,'Staff 3'!C340,'Staff 4'!C340,'Staff 5'!C340,'Staff 6'!C340,'Staff 7'!C340)</f>
        <v>0</v>
      </c>
      <c r="C14" s="135">
        <f>SUM('Staff 1'!D340,'Staff 2'!D340,'Staff 3'!D340,'Staff 4'!D340,'Staff 5'!D340,'Staff 6'!D340,'Staff 7'!D340)</f>
        <v>0</v>
      </c>
      <c r="D14" s="135">
        <f>SUM('Staff 1'!E340,'Staff 2'!E340,'Staff 3'!E340,'Staff 4'!E340,'Staff 5'!E340,'Staff 6'!E340,'Staff 7'!E340)</f>
        <v>0</v>
      </c>
      <c r="E14" s="135">
        <f>SUM('Staff 1'!F340,'Staff 2'!F340,'Staff 3'!F340,'Staff 4'!F340,'Staff 5'!F340,'Staff 6'!F340,'Staff 7'!F340)</f>
        <v>0</v>
      </c>
      <c r="F14" s="137">
        <f>SUM('Staff 1'!G340,'Staff 2'!G340,'Staff 3'!G340,'Staff 4'!G340,'Staff 5'!G340,'Staff 6'!G340,'Staff 7'!G340)</f>
        <v>0</v>
      </c>
      <c r="G14" s="136">
        <f>SUM('Staff 1'!H340,'Staff 2'!H340,'Staff 3'!H340,'Staff 4'!H340,'Staff 5'!H340,'Staff 6'!H340,'Staff 7'!H340)</f>
        <v>0</v>
      </c>
      <c r="H14" s="135">
        <f>SUM('Staff 1'!I340,'Staff 2'!I340,'Staff 3'!I340,'Staff 4'!I340,'Staff 5'!I340,'Staff 6'!I340,'Staff 7'!I340)</f>
        <v>0</v>
      </c>
      <c r="I14" s="135">
        <f>SUM('Staff 1'!J340,'Staff 2'!J340,'Staff 3'!J340,'Staff 4'!J340,'Staff 5'!J340,'Staff 6'!J340,'Staff 7'!J340)</f>
        <v>0</v>
      </c>
      <c r="J14" s="135">
        <f>SUM('Staff 1'!K340,'Staff 2'!K340,'Staff 3'!K340,'Staff 4'!K340,'Staff 5'!K340,'Staff 6'!K340,'Staff 7'!K340)</f>
        <v>0</v>
      </c>
      <c r="K14" s="137">
        <f>SUM('Staff 1'!L340,'Staff 2'!L340,'Staff 3'!L340,'Staff 4'!L340,'Staff 5'!L340,'Staff 6'!L340,'Staff 7'!L340)</f>
        <v>0</v>
      </c>
      <c r="L14" s="135"/>
      <c r="M14" s="5">
        <f>SUM(PreTraining[[#This Row],[N]:[E]])</f>
        <v>0</v>
      </c>
      <c r="N14" s="135" t="s">
        <v>382</v>
      </c>
      <c r="O14" s="138" t="e">
        <f>PreTraining[[#This Row],[N]]/Table2[[#This Row],[Total]]</f>
        <v>#DIV/0!</v>
      </c>
      <c r="P14" s="138" t="e">
        <f>PreTraining[[#This Row],[B]]/Table2[[#This Row],[Total]]</f>
        <v>#DIV/0!</v>
      </c>
      <c r="Q14" s="138" t="e">
        <f>PreTraining[[#This Row],[C]]/Table2[[#This Row],[Total]]</f>
        <v>#DIV/0!</v>
      </c>
      <c r="R14" s="138" t="e">
        <f>PreTraining[[#This Row],[P]]/Table2[[#This Row],[Total]]</f>
        <v>#DIV/0!</v>
      </c>
      <c r="S14" s="138" t="e">
        <f>PreTraining[[#This Row],[E]]/Table2[[#This Row],[Total]]</f>
        <v>#DIV/0!</v>
      </c>
    </row>
    <row r="15" spans="1:19" ht="16" thickBot="1" x14ac:dyDescent="0.25">
      <c r="A15" s="110" t="s">
        <v>386</v>
      </c>
      <c r="B15" s="116">
        <f>SUM(PreTraining[N])</f>
        <v>0</v>
      </c>
      <c r="C15" s="117">
        <f>SUM(PreTraining[B])</f>
        <v>0</v>
      </c>
      <c r="D15" s="117">
        <f>SUM(PreTraining[C])</f>
        <v>0</v>
      </c>
      <c r="E15" s="117">
        <f>SUM(PreTraining[P])</f>
        <v>0</v>
      </c>
      <c r="F15" s="118">
        <f>SUM(PreTraining[E])</f>
        <v>0</v>
      </c>
      <c r="G15" s="116">
        <f>SUM(PostTraining8[N])</f>
        <v>0</v>
      </c>
      <c r="H15" s="117">
        <f>SUM(PostTraining8[B])</f>
        <v>0</v>
      </c>
      <c r="I15" s="117">
        <f>SUM(PostTraining8[C])</f>
        <v>0</v>
      </c>
      <c r="J15" s="117">
        <f>SUM(PostTraining8[P])</f>
        <v>0</v>
      </c>
      <c r="K15" s="118">
        <f>SUM(PostTraining8[E])</f>
        <v>0</v>
      </c>
      <c r="M15" s="5">
        <f>SUM(PreTraining[[#Totals],[N]:[E]])</f>
        <v>0</v>
      </c>
      <c r="N15" s="110" t="s">
        <v>386</v>
      </c>
      <c r="O15" s="139" t="e">
        <f>PreTraining[[#Totals],[N]]/Table2[[#Totals],[Total]]</f>
        <v>#DIV/0!</v>
      </c>
      <c r="P15" s="139" t="e">
        <f>PreTraining[[#Totals],[B]]/Table2[[#Totals],[Total]]</f>
        <v>#DIV/0!</v>
      </c>
      <c r="Q15" s="139" t="e">
        <f>PreTraining[[#Totals],[C]]/Table2[[#Totals],[Total]]</f>
        <v>#DIV/0!</v>
      </c>
      <c r="R15" s="139" t="e">
        <f>PreTraining[[#Totals],[P]]/Table2[[#Totals],[Total]]</f>
        <v>#DIV/0!</v>
      </c>
      <c r="S15" s="139" t="e">
        <f>PreTraining[[#Totals],[E]]/Table2[[#Totals],[Total]]</f>
        <v>#DIV/0!</v>
      </c>
    </row>
    <row r="16" spans="1:19" x14ac:dyDescent="0.2">
      <c r="G16" s="108"/>
      <c r="H16" s="108"/>
      <c r="I16" s="108"/>
      <c r="J16" s="108"/>
      <c r="K16" s="108"/>
      <c r="L16" s="108"/>
    </row>
    <row r="17" spans="1:25" ht="16" x14ac:dyDescent="0.2">
      <c r="A17" s="111" t="s">
        <v>387</v>
      </c>
      <c r="B17" t="s">
        <v>388</v>
      </c>
      <c r="C17" t="s">
        <v>389</v>
      </c>
      <c r="D17" t="s">
        <v>390</v>
      </c>
      <c r="E17" t="s">
        <v>391</v>
      </c>
      <c r="F17" t="s">
        <v>392</v>
      </c>
      <c r="G17" s="108"/>
      <c r="H17" s="108"/>
      <c r="I17" s="108"/>
      <c r="J17" s="108"/>
      <c r="K17" s="108"/>
      <c r="N17" s="143" t="s">
        <v>385</v>
      </c>
      <c r="O17" s="144" t="s">
        <v>393</v>
      </c>
      <c r="Q17"/>
    </row>
    <row r="18" spans="1:25" x14ac:dyDescent="0.2">
      <c r="A18" s="112" t="s">
        <v>70</v>
      </c>
      <c r="B18">
        <v>0</v>
      </c>
      <c r="C18">
        <v>0</v>
      </c>
      <c r="D18">
        <v>0</v>
      </c>
      <c r="E18">
        <v>0</v>
      </c>
      <c r="F18">
        <v>0</v>
      </c>
      <c r="G18" s="108"/>
      <c r="H18" s="108"/>
      <c r="I18" s="108"/>
      <c r="J18" s="108"/>
      <c r="K18" s="108"/>
      <c r="N18" s="140" t="s">
        <v>70</v>
      </c>
      <c r="O18" s="142" t="e">
        <f>O3+P3</f>
        <v>#DIV/0!</v>
      </c>
      <c r="Q18"/>
      <c r="U18" t="s">
        <v>388</v>
      </c>
      <c r="V18" t="s">
        <v>389</v>
      </c>
      <c r="W18" t="s">
        <v>390</v>
      </c>
      <c r="X18" t="s">
        <v>391</v>
      </c>
      <c r="Y18" t="s">
        <v>392</v>
      </c>
    </row>
    <row r="19" spans="1:25" x14ac:dyDescent="0.2">
      <c r="A19" s="112" t="s">
        <v>96</v>
      </c>
      <c r="B19">
        <v>0</v>
      </c>
      <c r="C19">
        <v>0</v>
      </c>
      <c r="D19">
        <v>0</v>
      </c>
      <c r="E19">
        <v>0</v>
      </c>
      <c r="F19">
        <v>0</v>
      </c>
      <c r="G19" s="108"/>
      <c r="H19" s="108"/>
      <c r="I19" s="108"/>
      <c r="J19" s="108"/>
      <c r="K19" s="108"/>
      <c r="L19"/>
      <c r="M19"/>
      <c r="N19" s="141" t="s">
        <v>96</v>
      </c>
      <c r="O19" s="142" t="e">
        <f t="shared" ref="O19:O29" si="0">O4+P4</f>
        <v>#DIV/0!</v>
      </c>
      <c r="P19"/>
      <c r="Q19"/>
      <c r="U19">
        <v>0</v>
      </c>
      <c r="V19">
        <v>0</v>
      </c>
      <c r="W19">
        <v>0</v>
      </c>
      <c r="X19">
        <v>0</v>
      </c>
      <c r="Y19">
        <v>0</v>
      </c>
    </row>
    <row r="20" spans="1:25" x14ac:dyDescent="0.2">
      <c r="A20" s="112" t="s">
        <v>132</v>
      </c>
      <c r="B20">
        <v>0</v>
      </c>
      <c r="C20">
        <v>0</v>
      </c>
      <c r="D20">
        <v>0</v>
      </c>
      <c r="E20">
        <v>0</v>
      </c>
      <c r="F20">
        <v>0</v>
      </c>
      <c r="G20" s="108"/>
      <c r="H20" s="108"/>
      <c r="I20" s="108"/>
      <c r="J20" s="108"/>
      <c r="K20" s="108"/>
      <c r="L20"/>
      <c r="M20"/>
      <c r="N20" s="140" t="s">
        <v>132</v>
      </c>
      <c r="O20" s="142" t="e">
        <f t="shared" si="0"/>
        <v>#DIV/0!</v>
      </c>
      <c r="P20"/>
      <c r="Q20"/>
    </row>
    <row r="21" spans="1:25" x14ac:dyDescent="0.2">
      <c r="A21" s="112" t="s">
        <v>177</v>
      </c>
      <c r="B21">
        <v>0</v>
      </c>
      <c r="C21">
        <v>0</v>
      </c>
      <c r="D21">
        <v>0</v>
      </c>
      <c r="E21">
        <v>0</v>
      </c>
      <c r="F21">
        <v>0</v>
      </c>
      <c r="L21"/>
      <c r="M21"/>
      <c r="N21" s="141" t="s">
        <v>177</v>
      </c>
      <c r="O21" s="142" t="e">
        <f t="shared" si="0"/>
        <v>#DIV/0!</v>
      </c>
      <c r="P21"/>
      <c r="Q21"/>
    </row>
    <row r="22" spans="1:25" x14ac:dyDescent="0.2">
      <c r="A22" s="112" t="s">
        <v>214</v>
      </c>
      <c r="B22">
        <v>0</v>
      </c>
      <c r="C22">
        <v>0</v>
      </c>
      <c r="D22">
        <v>0</v>
      </c>
      <c r="E22">
        <v>0</v>
      </c>
      <c r="F22">
        <v>0</v>
      </c>
      <c r="L22"/>
      <c r="M22"/>
      <c r="N22" s="140" t="s">
        <v>214</v>
      </c>
      <c r="O22" s="142" t="e">
        <f t="shared" si="0"/>
        <v>#DIV/0!</v>
      </c>
      <c r="P22"/>
      <c r="Q22"/>
    </row>
    <row r="23" spans="1:25" x14ac:dyDescent="0.2">
      <c r="A23" s="112" t="s">
        <v>244</v>
      </c>
      <c r="B23">
        <v>0</v>
      </c>
      <c r="C23">
        <v>0</v>
      </c>
      <c r="D23">
        <v>0</v>
      </c>
      <c r="E23">
        <v>0</v>
      </c>
      <c r="F23">
        <v>0</v>
      </c>
      <c r="L23"/>
      <c r="M23"/>
      <c r="N23" s="141" t="s">
        <v>244</v>
      </c>
      <c r="O23" s="142" t="e">
        <f t="shared" si="0"/>
        <v>#DIV/0!</v>
      </c>
      <c r="P23"/>
      <c r="Q23"/>
    </row>
    <row r="24" spans="1:25" x14ac:dyDescent="0.2">
      <c r="A24" s="112" t="s">
        <v>264</v>
      </c>
      <c r="B24">
        <v>0</v>
      </c>
      <c r="C24">
        <v>0</v>
      </c>
      <c r="D24">
        <v>0</v>
      </c>
      <c r="E24">
        <v>0</v>
      </c>
      <c r="F24">
        <v>0</v>
      </c>
      <c r="L24"/>
      <c r="M24"/>
      <c r="N24" s="140" t="s">
        <v>264</v>
      </c>
      <c r="O24" s="142" t="e">
        <f t="shared" si="0"/>
        <v>#DIV/0!</v>
      </c>
      <c r="P24"/>
      <c r="Q24"/>
    </row>
    <row r="25" spans="1:25" x14ac:dyDescent="0.2">
      <c r="A25" s="112" t="s">
        <v>287</v>
      </c>
      <c r="B25">
        <v>0</v>
      </c>
      <c r="C25">
        <v>0</v>
      </c>
      <c r="D25">
        <v>0</v>
      </c>
      <c r="E25">
        <v>0</v>
      </c>
      <c r="F25">
        <v>0</v>
      </c>
      <c r="L25"/>
      <c r="M25"/>
      <c r="N25" s="141" t="s">
        <v>287</v>
      </c>
      <c r="O25" s="142" t="e">
        <f t="shared" si="0"/>
        <v>#DIV/0!</v>
      </c>
      <c r="P25"/>
      <c r="Q25"/>
    </row>
    <row r="26" spans="1:25" x14ac:dyDescent="0.2">
      <c r="A26" s="112" t="s">
        <v>312</v>
      </c>
      <c r="B26">
        <v>0</v>
      </c>
      <c r="C26">
        <v>0</v>
      </c>
      <c r="D26">
        <v>0</v>
      </c>
      <c r="E26">
        <v>0</v>
      </c>
      <c r="F26">
        <v>0</v>
      </c>
      <c r="L26"/>
      <c r="M26"/>
      <c r="N26" s="140" t="s">
        <v>312</v>
      </c>
      <c r="O26" s="142" t="e">
        <f t="shared" si="0"/>
        <v>#DIV/0!</v>
      </c>
      <c r="P26"/>
      <c r="Q26"/>
    </row>
    <row r="27" spans="1:25" x14ac:dyDescent="0.2">
      <c r="A27" s="112" t="s">
        <v>343</v>
      </c>
      <c r="B27">
        <v>0</v>
      </c>
      <c r="C27">
        <v>0</v>
      </c>
      <c r="D27">
        <v>0</v>
      </c>
      <c r="E27">
        <v>0</v>
      </c>
      <c r="F27">
        <v>0</v>
      </c>
      <c r="L27"/>
      <c r="M27"/>
      <c r="N27" s="141" t="s">
        <v>343</v>
      </c>
      <c r="O27" s="142" t="e">
        <f t="shared" si="0"/>
        <v>#DIV/0!</v>
      </c>
      <c r="P27"/>
      <c r="Q27"/>
    </row>
    <row r="28" spans="1:25" x14ac:dyDescent="0.2">
      <c r="A28" s="112" t="s">
        <v>361</v>
      </c>
      <c r="B28">
        <v>0</v>
      </c>
      <c r="C28">
        <v>0</v>
      </c>
      <c r="D28">
        <v>0</v>
      </c>
      <c r="E28">
        <v>0</v>
      </c>
      <c r="F28">
        <v>0</v>
      </c>
      <c r="L28"/>
      <c r="M28"/>
      <c r="N28" s="140" t="s">
        <v>361</v>
      </c>
      <c r="O28" s="142" t="e">
        <f t="shared" si="0"/>
        <v>#DIV/0!</v>
      </c>
      <c r="P28"/>
      <c r="Q28"/>
    </row>
    <row r="29" spans="1:25" x14ac:dyDescent="0.2">
      <c r="A29" s="112" t="s">
        <v>382</v>
      </c>
      <c r="B29">
        <v>0</v>
      </c>
      <c r="C29">
        <v>0</v>
      </c>
      <c r="D29">
        <v>0</v>
      </c>
      <c r="E29">
        <v>0</v>
      </c>
      <c r="F29">
        <v>0</v>
      </c>
      <c r="L29"/>
      <c r="M29"/>
      <c r="N29" s="141" t="s">
        <v>382</v>
      </c>
      <c r="O29" s="142" t="e">
        <f t="shared" si="0"/>
        <v>#DIV/0!</v>
      </c>
      <c r="P29"/>
      <c r="Q29"/>
    </row>
    <row r="30" spans="1:25" x14ac:dyDescent="0.2">
      <c r="A30" s="112" t="s">
        <v>394</v>
      </c>
      <c r="B30">
        <v>0</v>
      </c>
      <c r="C30">
        <v>0</v>
      </c>
      <c r="D30">
        <v>0</v>
      </c>
      <c r="E30">
        <v>0</v>
      </c>
      <c r="F30">
        <v>0</v>
      </c>
      <c r="L30"/>
      <c r="M30"/>
      <c r="P30"/>
      <c r="Q30"/>
    </row>
    <row r="31" spans="1:25" x14ac:dyDescent="0.2">
      <c r="G31"/>
      <c r="H31"/>
      <c r="I31"/>
    </row>
    <row r="32" spans="1:25" x14ac:dyDescent="0.2">
      <c r="G32"/>
      <c r="H32"/>
      <c r="I32"/>
    </row>
    <row r="33" spans="7:9" x14ac:dyDescent="0.2">
      <c r="G33"/>
      <c r="H33"/>
      <c r="I33"/>
    </row>
    <row r="34" spans="7:9" x14ac:dyDescent="0.2">
      <c r="G34"/>
      <c r="H34"/>
      <c r="I34"/>
    </row>
    <row r="61" spans="1:11" x14ac:dyDescent="0.2">
      <c r="A61" s="111" t="s">
        <v>387</v>
      </c>
      <c r="B61" t="s">
        <v>388</v>
      </c>
      <c r="C61" t="s">
        <v>395</v>
      </c>
      <c r="D61" t="s">
        <v>389</v>
      </c>
      <c r="E61" t="s">
        <v>396</v>
      </c>
      <c r="F61" t="s">
        <v>390</v>
      </c>
      <c r="G61" t="s">
        <v>397</v>
      </c>
      <c r="H61" t="s">
        <v>391</v>
      </c>
      <c r="I61" t="s">
        <v>398</v>
      </c>
      <c r="J61" t="s">
        <v>392</v>
      </c>
      <c r="K61" t="s">
        <v>399</v>
      </c>
    </row>
    <row r="62" spans="1:11" x14ac:dyDescent="0.2">
      <c r="A62" s="112" t="s">
        <v>70</v>
      </c>
      <c r="B62">
        <v>0</v>
      </c>
      <c r="C62">
        <v>0</v>
      </c>
      <c r="D62">
        <v>0</v>
      </c>
      <c r="E62">
        <v>0</v>
      </c>
      <c r="F62">
        <v>0</v>
      </c>
      <c r="G62">
        <v>0</v>
      </c>
      <c r="H62">
        <v>0</v>
      </c>
      <c r="I62">
        <v>0</v>
      </c>
      <c r="J62">
        <v>0</v>
      </c>
      <c r="K62">
        <v>0</v>
      </c>
    </row>
    <row r="63" spans="1:11" x14ac:dyDescent="0.2">
      <c r="A63" s="112" t="s">
        <v>96</v>
      </c>
      <c r="B63">
        <v>0</v>
      </c>
      <c r="C63">
        <v>0</v>
      </c>
      <c r="D63">
        <v>0</v>
      </c>
      <c r="E63">
        <v>0</v>
      </c>
      <c r="F63">
        <v>0</v>
      </c>
      <c r="G63">
        <v>0</v>
      </c>
      <c r="H63">
        <v>0</v>
      </c>
      <c r="I63">
        <v>0</v>
      </c>
      <c r="J63">
        <v>0</v>
      </c>
      <c r="K63">
        <v>0</v>
      </c>
    </row>
    <row r="64" spans="1:11" x14ac:dyDescent="0.2">
      <c r="A64" s="112" t="s">
        <v>132</v>
      </c>
      <c r="B64">
        <v>0</v>
      </c>
      <c r="C64">
        <v>0</v>
      </c>
      <c r="D64">
        <v>0</v>
      </c>
      <c r="E64">
        <v>0</v>
      </c>
      <c r="F64">
        <v>0</v>
      </c>
      <c r="G64">
        <v>0</v>
      </c>
      <c r="H64">
        <v>0</v>
      </c>
      <c r="I64">
        <v>0</v>
      </c>
      <c r="J64">
        <v>0</v>
      </c>
      <c r="K64">
        <v>0</v>
      </c>
    </row>
    <row r="65" spans="1:11" x14ac:dyDescent="0.2">
      <c r="A65" s="112" t="s">
        <v>177</v>
      </c>
      <c r="B65">
        <v>0</v>
      </c>
      <c r="C65">
        <v>0</v>
      </c>
      <c r="D65">
        <v>0</v>
      </c>
      <c r="E65">
        <v>0</v>
      </c>
      <c r="F65">
        <v>0</v>
      </c>
      <c r="G65">
        <v>0</v>
      </c>
      <c r="H65">
        <v>0</v>
      </c>
      <c r="I65">
        <v>0</v>
      </c>
      <c r="J65">
        <v>0</v>
      </c>
      <c r="K65">
        <v>0</v>
      </c>
    </row>
    <row r="66" spans="1:11" x14ac:dyDescent="0.2">
      <c r="A66" s="112" t="s">
        <v>214</v>
      </c>
      <c r="B66">
        <v>0</v>
      </c>
      <c r="C66">
        <v>0</v>
      </c>
      <c r="D66">
        <v>0</v>
      </c>
      <c r="E66">
        <v>0</v>
      </c>
      <c r="F66">
        <v>0</v>
      </c>
      <c r="G66">
        <v>0</v>
      </c>
      <c r="H66">
        <v>0</v>
      </c>
      <c r="I66">
        <v>0</v>
      </c>
      <c r="J66">
        <v>0</v>
      </c>
      <c r="K66">
        <v>0</v>
      </c>
    </row>
    <row r="67" spans="1:11" x14ac:dyDescent="0.2">
      <c r="A67" s="112" t="s">
        <v>244</v>
      </c>
      <c r="B67">
        <v>0</v>
      </c>
      <c r="C67">
        <v>0</v>
      </c>
      <c r="D67">
        <v>0</v>
      </c>
      <c r="E67">
        <v>0</v>
      </c>
      <c r="F67">
        <v>0</v>
      </c>
      <c r="G67">
        <v>0</v>
      </c>
      <c r="H67">
        <v>0</v>
      </c>
      <c r="I67">
        <v>0</v>
      </c>
      <c r="J67">
        <v>0</v>
      </c>
      <c r="K67">
        <v>0</v>
      </c>
    </row>
    <row r="68" spans="1:11" x14ac:dyDescent="0.2">
      <c r="A68" s="112" t="s">
        <v>264</v>
      </c>
      <c r="B68">
        <v>0</v>
      </c>
      <c r="C68">
        <v>0</v>
      </c>
      <c r="D68">
        <v>0</v>
      </c>
      <c r="E68">
        <v>0</v>
      </c>
      <c r="F68">
        <v>0</v>
      </c>
      <c r="G68">
        <v>0</v>
      </c>
      <c r="H68">
        <v>0</v>
      </c>
      <c r="I68">
        <v>0</v>
      </c>
      <c r="J68">
        <v>0</v>
      </c>
      <c r="K68">
        <v>0</v>
      </c>
    </row>
    <row r="69" spans="1:11" x14ac:dyDescent="0.2">
      <c r="A69" s="112" t="s">
        <v>287</v>
      </c>
      <c r="B69">
        <v>0</v>
      </c>
      <c r="C69">
        <v>0</v>
      </c>
      <c r="D69">
        <v>0</v>
      </c>
      <c r="E69">
        <v>0</v>
      </c>
      <c r="F69">
        <v>0</v>
      </c>
      <c r="G69">
        <v>0</v>
      </c>
      <c r="H69">
        <v>0</v>
      </c>
      <c r="I69">
        <v>0</v>
      </c>
      <c r="J69">
        <v>0</v>
      </c>
      <c r="K69">
        <v>0</v>
      </c>
    </row>
    <row r="70" spans="1:11" x14ac:dyDescent="0.2">
      <c r="A70" s="112" t="s">
        <v>312</v>
      </c>
      <c r="B70">
        <v>0</v>
      </c>
      <c r="C70">
        <v>0</v>
      </c>
      <c r="D70">
        <v>0</v>
      </c>
      <c r="E70">
        <v>0</v>
      </c>
      <c r="F70">
        <v>0</v>
      </c>
      <c r="G70">
        <v>0</v>
      </c>
      <c r="H70">
        <v>0</v>
      </c>
      <c r="I70">
        <v>0</v>
      </c>
      <c r="J70">
        <v>0</v>
      </c>
      <c r="K70">
        <v>0</v>
      </c>
    </row>
    <row r="71" spans="1:11" x14ac:dyDescent="0.2">
      <c r="A71" s="112" t="s">
        <v>343</v>
      </c>
      <c r="B71">
        <v>0</v>
      </c>
      <c r="C71">
        <v>0</v>
      </c>
      <c r="D71">
        <v>0</v>
      </c>
      <c r="E71">
        <v>0</v>
      </c>
      <c r="F71">
        <v>0</v>
      </c>
      <c r="G71">
        <v>0</v>
      </c>
      <c r="H71">
        <v>0</v>
      </c>
      <c r="I71">
        <v>0</v>
      </c>
      <c r="J71">
        <v>0</v>
      </c>
      <c r="K71">
        <v>0</v>
      </c>
    </row>
    <row r="72" spans="1:11" x14ac:dyDescent="0.2">
      <c r="A72" s="112" t="s">
        <v>361</v>
      </c>
      <c r="B72">
        <v>0</v>
      </c>
      <c r="C72">
        <v>0</v>
      </c>
      <c r="D72">
        <v>0</v>
      </c>
      <c r="E72">
        <v>0</v>
      </c>
      <c r="F72">
        <v>0</v>
      </c>
      <c r="G72">
        <v>0</v>
      </c>
      <c r="H72">
        <v>0</v>
      </c>
      <c r="I72">
        <v>0</v>
      </c>
      <c r="J72">
        <v>0</v>
      </c>
      <c r="K72">
        <v>0</v>
      </c>
    </row>
    <row r="73" spans="1:11" x14ac:dyDescent="0.2">
      <c r="A73" s="112" t="s">
        <v>382</v>
      </c>
      <c r="B73">
        <v>0</v>
      </c>
      <c r="C73">
        <v>0</v>
      </c>
      <c r="D73">
        <v>0</v>
      </c>
      <c r="E73">
        <v>0</v>
      </c>
      <c r="F73">
        <v>0</v>
      </c>
      <c r="G73">
        <v>0</v>
      </c>
      <c r="H73">
        <v>0</v>
      </c>
      <c r="I73">
        <v>0</v>
      </c>
      <c r="J73">
        <v>0</v>
      </c>
      <c r="K73">
        <v>0</v>
      </c>
    </row>
    <row r="74" spans="1:11" x14ac:dyDescent="0.2">
      <c r="A74" s="112" t="s">
        <v>394</v>
      </c>
      <c r="B74">
        <v>0</v>
      </c>
      <c r="C74">
        <v>0</v>
      </c>
      <c r="D74">
        <v>0</v>
      </c>
      <c r="E74">
        <v>0</v>
      </c>
      <c r="F74">
        <v>0</v>
      </c>
      <c r="G74">
        <v>0</v>
      </c>
      <c r="H74">
        <v>0</v>
      </c>
      <c r="I74">
        <v>0</v>
      </c>
      <c r="J74">
        <v>0</v>
      </c>
      <c r="K74">
        <v>0</v>
      </c>
    </row>
    <row r="75" spans="1:11" x14ac:dyDescent="0.2">
      <c r="A75"/>
      <c r="B75"/>
      <c r="C75"/>
      <c r="D75"/>
      <c r="E75"/>
      <c r="F75"/>
      <c r="G75"/>
      <c r="H75"/>
      <c r="I75"/>
      <c r="J75"/>
      <c r="K75"/>
    </row>
    <row r="76" spans="1:11" x14ac:dyDescent="0.2">
      <c r="A76"/>
      <c r="B76"/>
      <c r="C76"/>
    </row>
    <row r="77" spans="1:11" x14ac:dyDescent="0.2">
      <c r="A77"/>
      <c r="B77"/>
      <c r="C77"/>
    </row>
    <row r="78" spans="1:11" x14ac:dyDescent="0.2">
      <c r="A78"/>
      <c r="B78"/>
      <c r="C78"/>
    </row>
  </sheetData>
  <mergeCells count="3">
    <mergeCell ref="G1:K1"/>
    <mergeCell ref="B1:F1"/>
    <mergeCell ref="O1:S1"/>
  </mergeCells>
  <pageMargins left="0.7" right="0.7" top="0.75" bottom="0.75" header="0.3" footer="0.3"/>
  <pageSetup orientation="portrait" r:id="rId4"/>
  <drawing r:id="rId5"/>
  <tableParts count="5">
    <tablePart r:id="rId6"/>
    <tablePart r:id="rId7"/>
    <tablePart r:id="rId8"/>
    <tablePart r:id="rId9"/>
    <tablePart r:id="rId10"/>
  </tableParts>
  <extLst>
    <ext xmlns:x14="http://schemas.microsoft.com/office/spreadsheetml/2009/9/main" uri="{A8765BA9-456A-4dab-B4F3-ACF838C121DE}">
      <x14:slicerList>
        <x14:slicer r:id="rId11"/>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N25"/>
  <sheetViews>
    <sheetView topLeftCell="A18" zoomScale="80" zoomScaleNormal="80" workbookViewId="0">
      <selection activeCell="A31" sqref="A31"/>
    </sheetView>
  </sheetViews>
  <sheetFormatPr baseColWidth="10" defaultColWidth="21.33203125" defaultRowHeight="15" x14ac:dyDescent="0.2"/>
  <cols>
    <col min="2" max="2" width="18.5" customWidth="1"/>
    <col min="3" max="9" width="14.5" customWidth="1"/>
    <col min="10" max="12" width="19.5" customWidth="1"/>
    <col min="13" max="13" width="26.6640625" customWidth="1"/>
    <col min="14" max="18" width="19.5" customWidth="1"/>
    <col min="19" max="33" width="30.5" customWidth="1"/>
    <col min="34" max="38" width="30.5" bestFit="1" customWidth="1"/>
  </cols>
  <sheetData>
    <row r="1" spans="1:14" ht="21" x14ac:dyDescent="0.25">
      <c r="B1" s="120" t="s">
        <v>400</v>
      </c>
    </row>
    <row r="3" spans="1:14" x14ac:dyDescent="0.2">
      <c r="A3" s="122" t="s">
        <v>401</v>
      </c>
      <c r="B3" s="121" t="s">
        <v>402</v>
      </c>
      <c r="C3" s="121" t="s">
        <v>403</v>
      </c>
      <c r="D3" s="121" t="s">
        <v>404</v>
      </c>
      <c r="E3" s="121" t="s">
        <v>405</v>
      </c>
      <c r="F3" s="121" t="s">
        <v>406</v>
      </c>
      <c r="G3" s="121" t="s">
        <v>407</v>
      </c>
      <c r="H3" s="121" t="s">
        <v>408</v>
      </c>
      <c r="I3" s="121" t="s">
        <v>409</v>
      </c>
      <c r="J3" s="121" t="s">
        <v>386</v>
      </c>
      <c r="L3" s="125"/>
      <c r="M3" s="125" t="s">
        <v>410</v>
      </c>
      <c r="N3" s="125" t="s">
        <v>411</v>
      </c>
    </row>
    <row r="4" spans="1:14" x14ac:dyDescent="0.2">
      <c r="A4" s="124">
        <v>1</v>
      </c>
      <c r="L4" s="126" t="s">
        <v>403</v>
      </c>
      <c r="M4" s="125">
        <f>Table6[[#Totals],[Staff 1]]</f>
        <v>0</v>
      </c>
      <c r="N4" s="127">
        <f>M4/A25</f>
        <v>0</v>
      </c>
    </row>
    <row r="5" spans="1:14" x14ac:dyDescent="0.2">
      <c r="A5" s="124">
        <v>2</v>
      </c>
      <c r="L5" s="126" t="s">
        <v>404</v>
      </c>
      <c r="M5" s="125">
        <f>Table6[[#Totals],[Staff 2]]</f>
        <v>0</v>
      </c>
      <c r="N5" s="127">
        <f>M5/A25</f>
        <v>0</v>
      </c>
    </row>
    <row r="6" spans="1:14" x14ac:dyDescent="0.2">
      <c r="A6" s="124">
        <v>3</v>
      </c>
      <c r="L6" s="126" t="s">
        <v>405</v>
      </c>
      <c r="M6" s="125">
        <f>Table6[[#Totals],[Staff 3]]</f>
        <v>0</v>
      </c>
      <c r="N6" s="127">
        <f>M6/A25</f>
        <v>0</v>
      </c>
    </row>
    <row r="7" spans="1:14" x14ac:dyDescent="0.2">
      <c r="A7" s="124">
        <v>4</v>
      </c>
      <c r="L7" s="126" t="s">
        <v>406</v>
      </c>
      <c r="M7" s="125">
        <f>Table6[[#Totals],[Staff 4]]</f>
        <v>0</v>
      </c>
      <c r="N7" s="127">
        <f>M7/A25</f>
        <v>0</v>
      </c>
    </row>
    <row r="8" spans="1:14" x14ac:dyDescent="0.2">
      <c r="A8" s="124">
        <v>5</v>
      </c>
      <c r="L8" s="126" t="s">
        <v>407</v>
      </c>
      <c r="M8" s="125">
        <f>Table6[[#Totals],[Staff 5]]</f>
        <v>0</v>
      </c>
      <c r="N8" s="127">
        <f>M8/A25</f>
        <v>0</v>
      </c>
    </row>
    <row r="9" spans="1:14" x14ac:dyDescent="0.2">
      <c r="A9" s="124">
        <v>6</v>
      </c>
      <c r="L9" s="126" t="s">
        <v>408</v>
      </c>
      <c r="M9" s="125">
        <f>Table6[[#Totals],[Staff 6]]</f>
        <v>0</v>
      </c>
      <c r="N9" s="127">
        <f>M9/A25</f>
        <v>0</v>
      </c>
    </row>
    <row r="10" spans="1:14" x14ac:dyDescent="0.2">
      <c r="A10" s="124">
        <v>7</v>
      </c>
      <c r="L10" s="126" t="s">
        <v>409</v>
      </c>
      <c r="M10" s="125">
        <f>Table6[[#Totals],[Staff 7]]</f>
        <v>0</v>
      </c>
      <c r="N10" s="127">
        <f>M10/A25</f>
        <v>0</v>
      </c>
    </row>
    <row r="11" spans="1:14" x14ac:dyDescent="0.2">
      <c r="A11" s="124">
        <v>8</v>
      </c>
    </row>
    <row r="12" spans="1:14" x14ac:dyDescent="0.2">
      <c r="A12" s="124">
        <v>9</v>
      </c>
    </row>
    <row r="13" spans="1:14" x14ac:dyDescent="0.2">
      <c r="A13" s="124">
        <v>10</v>
      </c>
    </row>
    <row r="14" spans="1:14" x14ac:dyDescent="0.2">
      <c r="A14" s="124">
        <v>11</v>
      </c>
    </row>
    <row r="15" spans="1:14" x14ac:dyDescent="0.2">
      <c r="A15" s="124">
        <v>12</v>
      </c>
    </row>
    <row r="16" spans="1:14" x14ac:dyDescent="0.2">
      <c r="A16" s="124">
        <v>13</v>
      </c>
    </row>
    <row r="17" spans="1:10" x14ac:dyDescent="0.2">
      <c r="A17" s="124">
        <v>14</v>
      </c>
    </row>
    <row r="18" spans="1:10" x14ac:dyDescent="0.2">
      <c r="A18" s="124">
        <v>15</v>
      </c>
    </row>
    <row r="19" spans="1:10" x14ac:dyDescent="0.2">
      <c r="A19" s="124">
        <v>16</v>
      </c>
    </row>
    <row r="20" spans="1:10" x14ac:dyDescent="0.2">
      <c r="A20" s="124">
        <v>17</v>
      </c>
    </row>
    <row r="21" spans="1:10" x14ac:dyDescent="0.2">
      <c r="A21" s="124">
        <v>18</v>
      </c>
    </row>
    <row r="22" spans="1:10" x14ac:dyDescent="0.2">
      <c r="A22" s="124">
        <v>19</v>
      </c>
    </row>
    <row r="23" spans="1:10" x14ac:dyDescent="0.2">
      <c r="A23" s="124">
        <v>20</v>
      </c>
    </row>
    <row r="24" spans="1:10" ht="16" thickBot="1" x14ac:dyDescent="0.25">
      <c r="A24" s="124">
        <v>21</v>
      </c>
    </row>
    <row r="25" spans="1:10" ht="16" thickTop="1" x14ac:dyDescent="0.2">
      <c r="A25" s="123">
        <f>A24</f>
        <v>21</v>
      </c>
      <c r="B25" t="s">
        <v>386</v>
      </c>
      <c r="C25">
        <f>SUM(Table6[Staff 1])</f>
        <v>0</v>
      </c>
      <c r="D25">
        <f>SUM(Table6[Staff 2])</f>
        <v>0</v>
      </c>
      <c r="E25">
        <f>SUM(Table6[Staff 3])</f>
        <v>0</v>
      </c>
      <c r="F25">
        <f>SUM(Table6[Staff 4])</f>
        <v>0</v>
      </c>
      <c r="G25">
        <f>SUM(Table6[Staff 5])</f>
        <v>0</v>
      </c>
      <c r="H25">
        <f>SUM(Table6[Staff 6])</f>
        <v>0</v>
      </c>
      <c r="I25">
        <f>SUM(Table6[Staff 7])</f>
        <v>0</v>
      </c>
      <c r="J25">
        <f>SUM(Table6[Date])</f>
        <v>0</v>
      </c>
    </row>
  </sheetData>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GUIDE!$A$20:$A$21</xm:f>
          </x14:formula1>
          <xm:sqref>C4:J24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A5"/>
  <sheetViews>
    <sheetView zoomScale="70" zoomScaleNormal="70" workbookViewId="0">
      <selection activeCell="B22" sqref="B22"/>
    </sheetView>
  </sheetViews>
  <sheetFormatPr baseColWidth="10" defaultColWidth="21.33203125" defaultRowHeight="15" x14ac:dyDescent="0.2"/>
  <cols>
    <col min="1" max="1" width="54.83203125" customWidth="1"/>
    <col min="2" max="2" width="8.83203125" customWidth="1"/>
    <col min="3" max="6" width="8.5" customWidth="1"/>
    <col min="7" max="7" width="11.5" customWidth="1"/>
    <col min="8" max="8" width="8.83203125" customWidth="1"/>
    <col min="9" max="11" width="8.5" customWidth="1"/>
    <col min="12" max="12" width="22" customWidth="1"/>
    <col min="13" max="13" width="14.5" customWidth="1"/>
  </cols>
  <sheetData>
    <row r="1" spans="1:1" ht="17" customHeight="1" x14ac:dyDescent="0.2"/>
    <row r="2" spans="1:1" x14ac:dyDescent="0.2">
      <c r="A2" t="s">
        <v>412</v>
      </c>
    </row>
    <row r="3" spans="1:1" x14ac:dyDescent="0.2">
      <c r="A3" s="119" t="s">
        <v>413</v>
      </c>
    </row>
    <row r="4" spans="1:1" x14ac:dyDescent="0.2">
      <c r="A4" s="119" t="s">
        <v>414</v>
      </c>
    </row>
    <row r="5" spans="1:1" x14ac:dyDescent="0.2">
      <c r="A5" s="119" t="s">
        <v>415</v>
      </c>
    </row>
  </sheetData>
  <hyperlinks>
    <hyperlink ref="A3" r:id="rId1" display="https://www.cihi.ca/en/patient-experience/patient-experience-survey-and-measurement-resource-toolkit" xr:uid="{00000000-0004-0000-0B00-000000000000}"/>
    <hyperlink ref="A4" r:id="rId2" display="http://www.hqontario.ca/Portals/0/documents/qi/primary-care/primary-care-patient-experience-survey-support-guide-en.pdf" xr:uid="{00000000-0004-0000-0B00-000001000000}"/>
    <hyperlink ref="A5" r:id="rId3" display="https://statistique.quebec.ca/en/fichier/measuring-patient-experience-through-surveys-from-concepts-to-best-practices.pdf" xr:uid="{00000000-0004-0000-0B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L340"/>
  <sheetViews>
    <sheetView workbookViewId="0">
      <selection sqref="A1:XFD1048576"/>
    </sheetView>
  </sheetViews>
  <sheetFormatPr baseColWidth="10" defaultColWidth="9" defaultRowHeight="15" x14ac:dyDescent="0.2"/>
  <cols>
    <col min="1" max="1" width="9" style="5"/>
    <col min="2" max="2" width="85.83203125" style="6" customWidth="1"/>
    <col min="3" max="16384" width="9" style="3"/>
  </cols>
  <sheetData>
    <row r="1" spans="1:12" s="4" customFormat="1" ht="17" thickBot="1" x14ac:dyDescent="0.25">
      <c r="A1" s="7" t="s">
        <v>14</v>
      </c>
      <c r="B1" s="15" t="s">
        <v>15</v>
      </c>
      <c r="C1" s="152" t="s">
        <v>16</v>
      </c>
      <c r="D1" s="153"/>
      <c r="E1" s="153"/>
      <c r="F1" s="153"/>
      <c r="G1" s="154"/>
      <c r="H1" s="155" t="s">
        <v>17</v>
      </c>
      <c r="I1" s="156"/>
      <c r="J1" s="156"/>
      <c r="K1" s="156"/>
      <c r="L1" s="157"/>
    </row>
    <row r="2" spans="1:12" s="4" customFormat="1" ht="16" x14ac:dyDescent="0.2">
      <c r="A2" s="8"/>
      <c r="B2" s="16" t="s">
        <v>18</v>
      </c>
      <c r="C2" s="59" t="s">
        <v>19</v>
      </c>
      <c r="D2" s="60" t="s">
        <v>20</v>
      </c>
      <c r="E2" s="60" t="s">
        <v>21</v>
      </c>
      <c r="F2" s="60" t="s">
        <v>22</v>
      </c>
      <c r="G2" s="61" t="s">
        <v>23</v>
      </c>
      <c r="H2" s="66" t="s">
        <v>19</v>
      </c>
      <c r="I2" s="63" t="s">
        <v>20</v>
      </c>
      <c r="J2" s="63" t="s">
        <v>21</v>
      </c>
      <c r="K2" s="63" t="s">
        <v>22</v>
      </c>
      <c r="L2" s="64" t="s">
        <v>23</v>
      </c>
    </row>
    <row r="3" spans="1:12" ht="16" x14ac:dyDescent="0.2">
      <c r="A3" s="9">
        <v>1.1000000000000001</v>
      </c>
      <c r="B3" s="16" t="s">
        <v>24</v>
      </c>
      <c r="C3" s="158"/>
      <c r="D3" s="159"/>
      <c r="E3" s="159"/>
      <c r="F3" s="159"/>
      <c r="G3" s="160"/>
      <c r="H3" s="161"/>
      <c r="I3" s="162"/>
      <c r="J3" s="162"/>
      <c r="K3" s="162"/>
      <c r="L3" s="163"/>
    </row>
    <row r="4" spans="1:12" ht="16" x14ac:dyDescent="0.2">
      <c r="A4" s="9" t="s">
        <v>25</v>
      </c>
      <c r="B4" s="16" t="s">
        <v>26</v>
      </c>
      <c r="C4" s="164"/>
      <c r="D4" s="166"/>
      <c r="E4" s="166"/>
      <c r="F4" s="166"/>
      <c r="G4" s="168"/>
      <c r="H4" s="170"/>
      <c r="I4" s="172"/>
      <c r="J4" s="172"/>
      <c r="K4" s="172"/>
      <c r="L4" s="174"/>
    </row>
    <row r="5" spans="1:12" ht="32" x14ac:dyDescent="0.2">
      <c r="A5" s="9"/>
      <c r="B5" s="16" t="s">
        <v>27</v>
      </c>
      <c r="C5" s="165"/>
      <c r="D5" s="167"/>
      <c r="E5" s="167"/>
      <c r="F5" s="167"/>
      <c r="G5" s="169"/>
      <c r="H5" s="171"/>
      <c r="I5" s="173"/>
      <c r="J5" s="173"/>
      <c r="K5" s="173"/>
      <c r="L5" s="175"/>
    </row>
    <row r="6" spans="1:12" ht="16" x14ac:dyDescent="0.2">
      <c r="A6" s="9"/>
      <c r="B6" s="16" t="s">
        <v>28</v>
      </c>
      <c r="C6" s="164"/>
      <c r="D6" s="166"/>
      <c r="E6" s="166"/>
      <c r="F6" s="166"/>
      <c r="G6" s="168"/>
      <c r="H6" s="170"/>
      <c r="I6" s="172"/>
      <c r="J6" s="172"/>
      <c r="K6" s="172"/>
      <c r="L6" s="174"/>
    </row>
    <row r="7" spans="1:12" ht="16" x14ac:dyDescent="0.2">
      <c r="A7" s="9"/>
      <c r="B7" s="16" t="s">
        <v>29</v>
      </c>
      <c r="C7" s="165"/>
      <c r="D7" s="167"/>
      <c r="E7" s="167"/>
      <c r="F7" s="167"/>
      <c r="G7" s="169"/>
      <c r="H7" s="171"/>
      <c r="I7" s="173"/>
      <c r="J7" s="173"/>
      <c r="K7" s="173"/>
      <c r="L7" s="175"/>
    </row>
    <row r="8" spans="1:12" ht="16" x14ac:dyDescent="0.2">
      <c r="A8" s="9" t="s">
        <v>30</v>
      </c>
      <c r="B8" s="16" t="s">
        <v>31</v>
      </c>
      <c r="C8" s="17"/>
      <c r="D8" s="18"/>
      <c r="E8" s="18"/>
      <c r="F8" s="18"/>
      <c r="G8" s="19"/>
      <c r="H8" s="23"/>
      <c r="I8" s="24"/>
      <c r="J8" s="24"/>
      <c r="K8" s="24"/>
      <c r="L8" s="25"/>
    </row>
    <row r="9" spans="1:12" ht="32" x14ac:dyDescent="0.2">
      <c r="A9" s="9" t="s">
        <v>32</v>
      </c>
      <c r="B9" s="16" t="s">
        <v>33</v>
      </c>
      <c r="C9" s="17"/>
      <c r="D9" s="18"/>
      <c r="E9" s="18"/>
      <c r="F9" s="18"/>
      <c r="G9" s="19"/>
      <c r="H9" s="23"/>
      <c r="I9" s="24"/>
      <c r="J9" s="24"/>
      <c r="K9" s="24"/>
      <c r="L9" s="25"/>
    </row>
    <row r="10" spans="1:12" ht="48" x14ac:dyDescent="0.2">
      <c r="A10" s="9" t="s">
        <v>34</v>
      </c>
      <c r="B10" s="16" t="s">
        <v>35</v>
      </c>
      <c r="C10" s="17"/>
      <c r="D10" s="18"/>
      <c r="E10" s="18"/>
      <c r="F10" s="18"/>
      <c r="G10" s="19"/>
      <c r="H10" s="23"/>
      <c r="I10" s="24"/>
      <c r="J10" s="24"/>
      <c r="K10" s="24"/>
      <c r="L10" s="25"/>
    </row>
    <row r="11" spans="1:12" ht="32" x14ac:dyDescent="0.2">
      <c r="A11" s="9" t="s">
        <v>36</v>
      </c>
      <c r="B11" s="16" t="s">
        <v>37</v>
      </c>
      <c r="C11" s="17"/>
      <c r="D11" s="18"/>
      <c r="E11" s="18"/>
      <c r="F11" s="18"/>
      <c r="G11" s="19"/>
      <c r="H11" s="23"/>
      <c r="I11" s="24"/>
      <c r="J11" s="24"/>
      <c r="K11" s="24"/>
      <c r="L11" s="25"/>
    </row>
    <row r="12" spans="1:12" ht="16" x14ac:dyDescent="0.2">
      <c r="A12" s="9">
        <v>1.2</v>
      </c>
      <c r="B12" s="16" t="s">
        <v>38</v>
      </c>
      <c r="C12" s="158"/>
      <c r="D12" s="159"/>
      <c r="E12" s="159"/>
      <c r="F12" s="159"/>
      <c r="G12" s="160"/>
      <c r="H12" s="161"/>
      <c r="I12" s="162"/>
      <c r="J12" s="162"/>
      <c r="K12" s="162"/>
      <c r="L12" s="163"/>
    </row>
    <row r="13" spans="1:12" ht="16" x14ac:dyDescent="0.2">
      <c r="A13" s="9" t="s">
        <v>39</v>
      </c>
      <c r="B13" s="16" t="s">
        <v>26</v>
      </c>
      <c r="C13" s="164"/>
      <c r="D13" s="166"/>
      <c r="E13" s="166"/>
      <c r="F13" s="166"/>
      <c r="G13" s="168"/>
      <c r="H13" s="170"/>
      <c r="I13" s="172"/>
      <c r="J13" s="172"/>
      <c r="K13" s="172"/>
      <c r="L13" s="174"/>
    </row>
    <row r="14" spans="1:12" ht="32" x14ac:dyDescent="0.2">
      <c r="A14" s="9"/>
      <c r="B14" s="16" t="s">
        <v>40</v>
      </c>
      <c r="C14" s="165"/>
      <c r="D14" s="167"/>
      <c r="E14" s="167"/>
      <c r="F14" s="167"/>
      <c r="G14" s="169"/>
      <c r="H14" s="171"/>
      <c r="I14" s="173"/>
      <c r="J14" s="173"/>
      <c r="K14" s="173"/>
      <c r="L14" s="175"/>
    </row>
    <row r="15" spans="1:12" ht="16" x14ac:dyDescent="0.2">
      <c r="A15" s="9"/>
      <c r="B15" s="16" t="s">
        <v>28</v>
      </c>
      <c r="C15" s="164"/>
      <c r="D15" s="166"/>
      <c r="E15" s="166"/>
      <c r="F15" s="166"/>
      <c r="G15" s="168"/>
      <c r="H15" s="170"/>
      <c r="I15" s="172"/>
      <c r="J15" s="172"/>
      <c r="K15" s="172"/>
      <c r="L15" s="174"/>
    </row>
    <row r="16" spans="1:12" ht="32" x14ac:dyDescent="0.2">
      <c r="A16" s="9"/>
      <c r="B16" s="16" t="s">
        <v>41</v>
      </c>
      <c r="C16" s="165"/>
      <c r="D16" s="167"/>
      <c r="E16" s="167"/>
      <c r="F16" s="167"/>
      <c r="G16" s="169"/>
      <c r="H16" s="171"/>
      <c r="I16" s="173"/>
      <c r="J16" s="173"/>
      <c r="K16" s="173"/>
      <c r="L16" s="175"/>
    </row>
    <row r="17" spans="1:12" ht="16" x14ac:dyDescent="0.2">
      <c r="A17" s="9" t="s">
        <v>42</v>
      </c>
      <c r="B17" s="16" t="s">
        <v>43</v>
      </c>
      <c r="C17" s="17"/>
      <c r="D17" s="18"/>
      <c r="E17" s="18"/>
      <c r="F17" s="18"/>
      <c r="G17" s="19"/>
      <c r="H17" s="23"/>
      <c r="I17" s="24"/>
      <c r="J17" s="24"/>
      <c r="K17" s="24"/>
      <c r="L17" s="25"/>
    </row>
    <row r="18" spans="1:12" ht="16" x14ac:dyDescent="0.2">
      <c r="A18" s="9">
        <v>1.3</v>
      </c>
      <c r="B18" s="16" t="s">
        <v>44</v>
      </c>
      <c r="C18" s="158"/>
      <c r="D18" s="159"/>
      <c r="E18" s="159"/>
      <c r="F18" s="159"/>
      <c r="G18" s="160"/>
      <c r="H18" s="161"/>
      <c r="I18" s="162"/>
      <c r="J18" s="162"/>
      <c r="K18" s="162"/>
      <c r="L18" s="163"/>
    </row>
    <row r="19" spans="1:12" ht="16" x14ac:dyDescent="0.2">
      <c r="A19" s="9" t="s">
        <v>45</v>
      </c>
      <c r="B19" s="16" t="s">
        <v>26</v>
      </c>
      <c r="C19" s="164"/>
      <c r="D19" s="166"/>
      <c r="E19" s="166"/>
      <c r="F19" s="166"/>
      <c r="G19" s="168"/>
      <c r="H19" s="170"/>
      <c r="I19" s="172"/>
      <c r="J19" s="172"/>
      <c r="K19" s="172"/>
      <c r="L19" s="174"/>
    </row>
    <row r="20" spans="1:12" ht="32" x14ac:dyDescent="0.2">
      <c r="A20" s="9"/>
      <c r="B20" s="16" t="s">
        <v>46</v>
      </c>
      <c r="C20" s="178"/>
      <c r="D20" s="179"/>
      <c r="E20" s="179"/>
      <c r="F20" s="179"/>
      <c r="G20" s="180"/>
      <c r="H20" s="181"/>
      <c r="I20" s="176"/>
      <c r="J20" s="176"/>
      <c r="K20" s="176"/>
      <c r="L20" s="177"/>
    </row>
    <row r="21" spans="1:12" ht="32" x14ac:dyDescent="0.2">
      <c r="A21" s="9"/>
      <c r="B21" s="16" t="s">
        <v>47</v>
      </c>
      <c r="C21" s="178"/>
      <c r="D21" s="179"/>
      <c r="E21" s="179"/>
      <c r="F21" s="179"/>
      <c r="G21" s="180"/>
      <c r="H21" s="181"/>
      <c r="I21" s="176"/>
      <c r="J21" s="176"/>
      <c r="K21" s="176"/>
      <c r="L21" s="177"/>
    </row>
    <row r="22" spans="1:12" ht="16" x14ac:dyDescent="0.2">
      <c r="A22" s="10"/>
      <c r="B22" s="16" t="s">
        <v>48</v>
      </c>
      <c r="C22" s="165"/>
      <c r="D22" s="167"/>
      <c r="E22" s="167"/>
      <c r="F22" s="167"/>
      <c r="G22" s="169"/>
      <c r="H22" s="171"/>
      <c r="I22" s="173"/>
      <c r="J22" s="173"/>
      <c r="K22" s="173"/>
      <c r="L22" s="175"/>
    </row>
    <row r="23" spans="1:12" ht="16" x14ac:dyDescent="0.2">
      <c r="A23" s="9"/>
      <c r="B23" s="16" t="s">
        <v>28</v>
      </c>
      <c r="C23" s="164"/>
      <c r="D23" s="166"/>
      <c r="E23" s="166"/>
      <c r="F23" s="166"/>
      <c r="G23" s="168"/>
      <c r="H23" s="170"/>
      <c r="I23" s="172"/>
      <c r="J23" s="172"/>
      <c r="K23" s="172"/>
      <c r="L23" s="174"/>
    </row>
    <row r="24" spans="1:12" ht="32" x14ac:dyDescent="0.2">
      <c r="A24" s="10"/>
      <c r="B24" s="16" t="s">
        <v>49</v>
      </c>
      <c r="C24" s="165"/>
      <c r="D24" s="167"/>
      <c r="E24" s="167"/>
      <c r="F24" s="167"/>
      <c r="G24" s="169"/>
      <c r="H24" s="171"/>
      <c r="I24" s="173"/>
      <c r="J24" s="173"/>
      <c r="K24" s="173"/>
      <c r="L24" s="175"/>
    </row>
    <row r="25" spans="1:12" ht="16" x14ac:dyDescent="0.2">
      <c r="A25" s="9">
        <v>1.4</v>
      </c>
      <c r="B25" s="16" t="s">
        <v>50</v>
      </c>
      <c r="C25" s="158"/>
      <c r="D25" s="159"/>
      <c r="E25" s="159"/>
      <c r="F25" s="159"/>
      <c r="G25" s="160"/>
      <c r="H25" s="161"/>
      <c r="I25" s="162"/>
      <c r="J25" s="162"/>
      <c r="K25" s="162"/>
      <c r="L25" s="163"/>
    </row>
    <row r="26" spans="1:12" ht="16" x14ac:dyDescent="0.2">
      <c r="A26" s="9" t="s">
        <v>51</v>
      </c>
      <c r="B26" s="16" t="s">
        <v>26</v>
      </c>
      <c r="C26" s="164"/>
      <c r="D26" s="166"/>
      <c r="E26" s="166"/>
      <c r="F26" s="166"/>
      <c r="G26" s="168"/>
      <c r="H26" s="170"/>
      <c r="I26" s="172"/>
      <c r="J26" s="172"/>
      <c r="K26" s="172"/>
      <c r="L26" s="174"/>
    </row>
    <row r="27" spans="1:12" ht="32" x14ac:dyDescent="0.2">
      <c r="A27" s="10"/>
      <c r="B27" s="16" t="s">
        <v>52</v>
      </c>
      <c r="C27" s="165"/>
      <c r="D27" s="167"/>
      <c r="E27" s="167"/>
      <c r="F27" s="167"/>
      <c r="G27" s="169"/>
      <c r="H27" s="171"/>
      <c r="I27" s="173"/>
      <c r="J27" s="173"/>
      <c r="K27" s="173"/>
      <c r="L27" s="175"/>
    </row>
    <row r="28" spans="1:12" ht="16" x14ac:dyDescent="0.2">
      <c r="A28" s="10"/>
      <c r="B28" s="16" t="s">
        <v>28</v>
      </c>
      <c r="C28" s="164"/>
      <c r="D28" s="166"/>
      <c r="E28" s="166"/>
      <c r="F28" s="166"/>
      <c r="G28" s="168"/>
      <c r="H28" s="170"/>
      <c r="I28" s="172"/>
      <c r="J28" s="172"/>
      <c r="K28" s="172"/>
      <c r="L28" s="174"/>
    </row>
    <row r="29" spans="1:12" ht="32" x14ac:dyDescent="0.2">
      <c r="A29" s="10"/>
      <c r="B29" s="16" t="s">
        <v>53</v>
      </c>
      <c r="C29" s="165"/>
      <c r="D29" s="167"/>
      <c r="E29" s="167"/>
      <c r="F29" s="167"/>
      <c r="G29" s="169"/>
      <c r="H29" s="171"/>
      <c r="I29" s="173"/>
      <c r="J29" s="173"/>
      <c r="K29" s="173"/>
      <c r="L29" s="175"/>
    </row>
    <row r="30" spans="1:12" ht="32" x14ac:dyDescent="0.2">
      <c r="A30" s="9" t="s">
        <v>54</v>
      </c>
      <c r="B30" s="16" t="s">
        <v>55</v>
      </c>
      <c r="C30" s="17"/>
      <c r="D30" s="18"/>
      <c r="E30" s="18"/>
      <c r="F30" s="18"/>
      <c r="G30" s="19"/>
      <c r="H30" s="23"/>
      <c r="I30" s="24"/>
      <c r="J30" s="24"/>
      <c r="K30" s="24"/>
      <c r="L30" s="25"/>
    </row>
    <row r="31" spans="1:12" ht="16" x14ac:dyDescent="0.2">
      <c r="A31" s="9">
        <v>1.5</v>
      </c>
      <c r="B31" s="16" t="s">
        <v>56</v>
      </c>
      <c r="C31" s="158"/>
      <c r="D31" s="159"/>
      <c r="E31" s="159"/>
      <c r="F31" s="159"/>
      <c r="G31" s="160"/>
      <c r="H31" s="161"/>
      <c r="I31" s="162"/>
      <c r="J31" s="162"/>
      <c r="K31" s="162"/>
      <c r="L31" s="163"/>
    </row>
    <row r="32" spans="1:12" ht="16" x14ac:dyDescent="0.2">
      <c r="A32" s="9" t="s">
        <v>57</v>
      </c>
      <c r="B32" s="16" t="s">
        <v>58</v>
      </c>
      <c r="C32" s="17"/>
      <c r="D32" s="18"/>
      <c r="E32" s="18"/>
      <c r="F32" s="18"/>
      <c r="G32" s="19"/>
      <c r="H32" s="23"/>
      <c r="I32" s="24"/>
      <c r="J32" s="24"/>
      <c r="K32" s="24"/>
      <c r="L32" s="25"/>
    </row>
    <row r="33" spans="1:12" ht="16" x14ac:dyDescent="0.2">
      <c r="A33" s="9" t="s">
        <v>59</v>
      </c>
      <c r="B33" s="16" t="s">
        <v>60</v>
      </c>
      <c r="C33" s="17"/>
      <c r="D33" s="18"/>
      <c r="E33" s="18"/>
      <c r="F33" s="18"/>
      <c r="G33" s="19"/>
      <c r="H33" s="23"/>
      <c r="I33" s="24"/>
      <c r="J33" s="24"/>
      <c r="K33" s="24"/>
      <c r="L33" s="25"/>
    </row>
    <row r="34" spans="1:12" ht="32" x14ac:dyDescent="0.2">
      <c r="A34" s="9" t="s">
        <v>61</v>
      </c>
      <c r="B34" s="16" t="s">
        <v>62</v>
      </c>
      <c r="C34" s="17"/>
      <c r="D34" s="18"/>
      <c r="E34" s="18"/>
      <c r="F34" s="18"/>
      <c r="G34" s="19"/>
      <c r="H34" s="23"/>
      <c r="I34" s="24"/>
      <c r="J34" s="24"/>
      <c r="K34" s="24"/>
      <c r="L34" s="25"/>
    </row>
    <row r="35" spans="1:12" ht="32" x14ac:dyDescent="0.2">
      <c r="A35" s="9" t="s">
        <v>63</v>
      </c>
      <c r="B35" s="16" t="s">
        <v>64</v>
      </c>
      <c r="C35" s="17"/>
      <c r="D35" s="18"/>
      <c r="E35" s="18"/>
      <c r="F35" s="18"/>
      <c r="G35" s="19"/>
      <c r="H35" s="23"/>
      <c r="I35" s="24"/>
      <c r="J35" s="24"/>
      <c r="K35" s="24"/>
      <c r="L35" s="25"/>
    </row>
    <row r="36" spans="1:12" ht="16" x14ac:dyDescent="0.2">
      <c r="A36" s="9">
        <v>1.6</v>
      </c>
      <c r="B36" s="16" t="s">
        <v>65</v>
      </c>
      <c r="C36" s="158"/>
      <c r="D36" s="159"/>
      <c r="E36" s="159"/>
      <c r="F36" s="159"/>
      <c r="G36" s="160"/>
      <c r="H36" s="161"/>
      <c r="I36" s="162"/>
      <c r="J36" s="162"/>
      <c r="K36" s="162"/>
      <c r="L36" s="163"/>
    </row>
    <row r="37" spans="1:12" ht="16" x14ac:dyDescent="0.2">
      <c r="A37" s="9" t="s">
        <v>66</v>
      </c>
      <c r="B37" s="16" t="s">
        <v>26</v>
      </c>
      <c r="C37" s="164"/>
      <c r="D37" s="166"/>
      <c r="E37" s="166"/>
      <c r="F37" s="166"/>
      <c r="G37" s="168"/>
      <c r="H37" s="170"/>
      <c r="I37" s="172"/>
      <c r="J37" s="172"/>
      <c r="K37" s="172"/>
      <c r="L37" s="174"/>
    </row>
    <row r="38" spans="1:12" ht="32" x14ac:dyDescent="0.2">
      <c r="A38" s="10"/>
      <c r="B38" s="16" t="s">
        <v>67</v>
      </c>
      <c r="C38" s="165"/>
      <c r="D38" s="167"/>
      <c r="E38" s="167"/>
      <c r="F38" s="167"/>
      <c r="G38" s="169"/>
      <c r="H38" s="171"/>
      <c r="I38" s="173"/>
      <c r="J38" s="173"/>
      <c r="K38" s="173"/>
      <c r="L38" s="175"/>
    </row>
    <row r="39" spans="1:12" ht="16" x14ac:dyDescent="0.2">
      <c r="A39" s="10"/>
      <c r="B39" s="16" t="s">
        <v>28</v>
      </c>
      <c r="C39" s="164"/>
      <c r="D39" s="166"/>
      <c r="E39" s="166"/>
      <c r="F39" s="166"/>
      <c r="G39" s="168"/>
      <c r="H39" s="170"/>
      <c r="I39" s="172"/>
      <c r="J39" s="172"/>
      <c r="K39" s="172"/>
      <c r="L39" s="174"/>
    </row>
    <row r="40" spans="1:12" ht="17" thickBot="1" x14ac:dyDescent="0.25">
      <c r="A40" s="10"/>
      <c r="B40" s="16" t="s">
        <v>68</v>
      </c>
      <c r="C40" s="184"/>
      <c r="D40" s="185"/>
      <c r="E40" s="185"/>
      <c r="F40" s="185"/>
      <c r="G40" s="186"/>
      <c r="H40" s="187"/>
      <c r="I40" s="182"/>
      <c r="J40" s="182"/>
      <c r="K40" s="182"/>
      <c r="L40" s="183"/>
    </row>
    <row r="41" spans="1:12" ht="17" thickBot="1" x14ac:dyDescent="0.25">
      <c r="A41" s="13" t="s">
        <v>69</v>
      </c>
      <c r="B41" s="14" t="s">
        <v>70</v>
      </c>
      <c r="C41" s="29">
        <f>SUM(C3:C40)</f>
        <v>0</v>
      </c>
      <c r="D41" s="29">
        <f t="shared" ref="D41:L41" si="0">SUM(D3:D40)</f>
        <v>0</v>
      </c>
      <c r="E41" s="29">
        <f t="shared" si="0"/>
        <v>0</v>
      </c>
      <c r="F41" s="29">
        <f t="shared" si="0"/>
        <v>0</v>
      </c>
      <c r="G41" s="30">
        <f t="shared" si="0"/>
        <v>0</v>
      </c>
      <c r="H41" s="31">
        <f t="shared" si="0"/>
        <v>0</v>
      </c>
      <c r="I41" s="32">
        <f t="shared" si="0"/>
        <v>0</v>
      </c>
      <c r="J41" s="32">
        <f t="shared" si="0"/>
        <v>0</v>
      </c>
      <c r="K41" s="32">
        <f t="shared" si="0"/>
        <v>0</v>
      </c>
      <c r="L41" s="33">
        <f t="shared" si="0"/>
        <v>0</v>
      </c>
    </row>
    <row r="42" spans="1:12" x14ac:dyDescent="0.2">
      <c r="A42" s="3"/>
    </row>
    <row r="43" spans="1:12" ht="16" thickBot="1" x14ac:dyDescent="0.25"/>
    <row r="44" spans="1:12" ht="17" thickBot="1" x14ac:dyDescent="0.25">
      <c r="A44" s="41" t="s">
        <v>14</v>
      </c>
      <c r="B44" s="42" t="s">
        <v>15</v>
      </c>
      <c r="C44" s="152" t="s">
        <v>16</v>
      </c>
      <c r="D44" s="153"/>
      <c r="E44" s="153"/>
      <c r="F44" s="153"/>
      <c r="G44" s="154"/>
      <c r="H44" s="155" t="s">
        <v>17</v>
      </c>
      <c r="I44" s="156"/>
      <c r="J44" s="156"/>
      <c r="K44" s="156"/>
      <c r="L44" s="157"/>
    </row>
    <row r="45" spans="1:12" ht="16" x14ac:dyDescent="0.2">
      <c r="A45" s="7"/>
      <c r="B45" s="43" t="s">
        <v>71</v>
      </c>
      <c r="C45" s="65" t="s">
        <v>19</v>
      </c>
      <c r="D45" s="60" t="s">
        <v>20</v>
      </c>
      <c r="E45" s="60" t="s">
        <v>21</v>
      </c>
      <c r="F45" s="60" t="s">
        <v>22</v>
      </c>
      <c r="G45" s="61" t="s">
        <v>23</v>
      </c>
      <c r="H45" s="66" t="s">
        <v>19</v>
      </c>
      <c r="I45" s="63" t="s">
        <v>20</v>
      </c>
      <c r="J45" s="63" t="s">
        <v>21</v>
      </c>
      <c r="K45" s="63" t="s">
        <v>22</v>
      </c>
      <c r="L45" s="64" t="s">
        <v>23</v>
      </c>
    </row>
    <row r="46" spans="1:12" ht="16" x14ac:dyDescent="0.2">
      <c r="A46" s="9">
        <v>2.1</v>
      </c>
      <c r="B46" s="36" t="s">
        <v>72</v>
      </c>
      <c r="C46" s="158"/>
      <c r="D46" s="159"/>
      <c r="E46" s="159"/>
      <c r="F46" s="159"/>
      <c r="G46" s="160"/>
      <c r="H46" s="161"/>
      <c r="I46" s="162"/>
      <c r="J46" s="162"/>
      <c r="K46" s="162"/>
      <c r="L46" s="163"/>
    </row>
    <row r="47" spans="1:12" ht="16" x14ac:dyDescent="0.2">
      <c r="A47" s="9" t="s">
        <v>73</v>
      </c>
      <c r="B47" s="36" t="s">
        <v>74</v>
      </c>
      <c r="C47" s="34"/>
      <c r="D47" s="18"/>
      <c r="E47" s="18"/>
      <c r="F47" s="18"/>
      <c r="G47" s="19"/>
      <c r="H47" s="23"/>
      <c r="I47" s="24"/>
      <c r="J47" s="24"/>
      <c r="K47" s="24"/>
      <c r="L47" s="25"/>
    </row>
    <row r="48" spans="1:12" ht="16" x14ac:dyDescent="0.2">
      <c r="A48" s="9">
        <v>2.2000000000000002</v>
      </c>
      <c r="B48" s="36" t="s">
        <v>75</v>
      </c>
      <c r="C48" s="158"/>
      <c r="D48" s="159"/>
      <c r="E48" s="159"/>
      <c r="F48" s="159"/>
      <c r="G48" s="160"/>
      <c r="H48" s="161"/>
      <c r="I48" s="162"/>
      <c r="J48" s="162"/>
      <c r="K48" s="162"/>
      <c r="L48" s="163"/>
    </row>
    <row r="49" spans="1:12" ht="16" x14ac:dyDescent="0.2">
      <c r="A49" s="9" t="s">
        <v>76</v>
      </c>
      <c r="B49" s="36" t="s">
        <v>26</v>
      </c>
      <c r="C49" s="164"/>
      <c r="D49" s="166"/>
      <c r="E49" s="166"/>
      <c r="F49" s="166"/>
      <c r="G49" s="168"/>
      <c r="H49" s="170"/>
      <c r="I49" s="172"/>
      <c r="J49" s="172"/>
      <c r="K49" s="172"/>
      <c r="L49" s="174"/>
    </row>
    <row r="50" spans="1:12" ht="32" x14ac:dyDescent="0.2">
      <c r="A50" s="9"/>
      <c r="B50" s="36" t="s">
        <v>77</v>
      </c>
      <c r="C50" s="178"/>
      <c r="D50" s="179"/>
      <c r="E50" s="179"/>
      <c r="F50" s="179"/>
      <c r="G50" s="180"/>
      <c r="H50" s="181"/>
      <c r="I50" s="176"/>
      <c r="J50" s="176"/>
      <c r="K50" s="176"/>
      <c r="L50" s="177"/>
    </row>
    <row r="51" spans="1:12" ht="32" x14ac:dyDescent="0.2">
      <c r="A51" s="9"/>
      <c r="B51" s="36" t="s">
        <v>78</v>
      </c>
      <c r="C51" s="165"/>
      <c r="D51" s="167"/>
      <c r="E51" s="167"/>
      <c r="F51" s="167"/>
      <c r="G51" s="169"/>
      <c r="H51" s="171"/>
      <c r="I51" s="173"/>
      <c r="J51" s="173"/>
      <c r="K51" s="173"/>
      <c r="L51" s="175"/>
    </row>
    <row r="52" spans="1:12" ht="32" x14ac:dyDescent="0.2">
      <c r="A52" s="9" t="s">
        <v>79</v>
      </c>
      <c r="B52" s="36" t="s">
        <v>80</v>
      </c>
      <c r="C52" s="164"/>
      <c r="D52" s="166"/>
      <c r="E52" s="166"/>
      <c r="F52" s="166"/>
      <c r="G52" s="168"/>
      <c r="H52" s="170"/>
      <c r="I52" s="172"/>
      <c r="J52" s="172"/>
      <c r="K52" s="172"/>
      <c r="L52" s="174"/>
    </row>
    <row r="53" spans="1:12" ht="32" x14ac:dyDescent="0.2">
      <c r="A53" s="9"/>
      <c r="B53" s="36" t="s">
        <v>81</v>
      </c>
      <c r="C53" s="165"/>
      <c r="D53" s="167"/>
      <c r="E53" s="167"/>
      <c r="F53" s="167"/>
      <c r="G53" s="169"/>
      <c r="H53" s="171"/>
      <c r="I53" s="173"/>
      <c r="J53" s="173"/>
      <c r="K53" s="173"/>
      <c r="L53" s="175"/>
    </row>
    <row r="54" spans="1:12" ht="32" x14ac:dyDescent="0.2">
      <c r="A54" s="9" t="s">
        <v>82</v>
      </c>
      <c r="B54" s="36" t="s">
        <v>83</v>
      </c>
      <c r="C54" s="34"/>
      <c r="D54" s="18"/>
      <c r="E54" s="18"/>
      <c r="F54" s="18"/>
      <c r="G54" s="19"/>
      <c r="H54" s="23"/>
      <c r="I54" s="24"/>
      <c r="J54" s="24"/>
      <c r="K54" s="24"/>
      <c r="L54" s="25"/>
    </row>
    <row r="55" spans="1:12" ht="16" x14ac:dyDescent="0.2">
      <c r="A55" s="9">
        <v>2.2999999999999998</v>
      </c>
      <c r="B55" s="36" t="s">
        <v>84</v>
      </c>
      <c r="C55" s="158"/>
      <c r="D55" s="159"/>
      <c r="E55" s="159"/>
      <c r="F55" s="159"/>
      <c r="G55" s="160"/>
      <c r="H55" s="161"/>
      <c r="I55" s="162"/>
      <c r="J55" s="162"/>
      <c r="K55" s="162"/>
      <c r="L55" s="163"/>
    </row>
    <row r="56" spans="1:12" ht="16" x14ac:dyDescent="0.2">
      <c r="A56" s="9" t="s">
        <v>85</v>
      </c>
      <c r="B56" s="36" t="s">
        <v>86</v>
      </c>
      <c r="C56" s="164"/>
      <c r="D56" s="166"/>
      <c r="E56" s="166"/>
      <c r="F56" s="166"/>
      <c r="G56" s="168"/>
      <c r="H56" s="170"/>
      <c r="I56" s="172"/>
      <c r="J56" s="172"/>
      <c r="K56" s="172"/>
      <c r="L56" s="174"/>
    </row>
    <row r="57" spans="1:12" ht="32" x14ac:dyDescent="0.2">
      <c r="A57" s="9"/>
      <c r="B57" s="36" t="s">
        <v>87</v>
      </c>
      <c r="C57" s="178"/>
      <c r="D57" s="179"/>
      <c r="E57" s="179"/>
      <c r="F57" s="179"/>
      <c r="G57" s="180"/>
      <c r="H57" s="181"/>
      <c r="I57" s="176"/>
      <c r="J57" s="176"/>
      <c r="K57" s="176"/>
      <c r="L57" s="177"/>
    </row>
    <row r="58" spans="1:12" ht="16" x14ac:dyDescent="0.2">
      <c r="A58" s="9"/>
      <c r="B58" s="36" t="s">
        <v>88</v>
      </c>
      <c r="C58" s="165"/>
      <c r="D58" s="167"/>
      <c r="E58" s="167"/>
      <c r="F58" s="167"/>
      <c r="G58" s="169"/>
      <c r="H58" s="171"/>
      <c r="I58" s="173"/>
      <c r="J58" s="173"/>
      <c r="K58" s="173"/>
      <c r="L58" s="175"/>
    </row>
    <row r="59" spans="1:12" ht="32" x14ac:dyDescent="0.2">
      <c r="A59" s="9" t="s">
        <v>89</v>
      </c>
      <c r="B59" s="36" t="s">
        <v>90</v>
      </c>
      <c r="C59" s="34"/>
      <c r="D59" s="18"/>
      <c r="E59" s="18"/>
      <c r="F59" s="18"/>
      <c r="G59" s="19"/>
      <c r="H59" s="23"/>
      <c r="I59" s="24"/>
      <c r="J59" s="24"/>
      <c r="K59" s="24"/>
      <c r="L59" s="25"/>
    </row>
    <row r="60" spans="1:12" ht="32" x14ac:dyDescent="0.2">
      <c r="A60" s="9" t="s">
        <v>91</v>
      </c>
      <c r="B60" s="36" t="s">
        <v>92</v>
      </c>
      <c r="C60" s="164"/>
      <c r="D60" s="166"/>
      <c r="E60" s="166"/>
      <c r="F60" s="166"/>
      <c r="G60" s="168"/>
      <c r="H60" s="170"/>
      <c r="I60" s="172"/>
      <c r="J60" s="172"/>
      <c r="K60" s="172"/>
      <c r="L60" s="174"/>
    </row>
    <row r="61" spans="1:12" ht="48" x14ac:dyDescent="0.2">
      <c r="A61" s="9"/>
      <c r="B61" s="36" t="s">
        <v>93</v>
      </c>
      <c r="C61" s="165"/>
      <c r="D61" s="167"/>
      <c r="E61" s="167"/>
      <c r="F61" s="167"/>
      <c r="G61" s="169"/>
      <c r="H61" s="171"/>
      <c r="I61" s="173"/>
      <c r="J61" s="173"/>
      <c r="K61" s="173"/>
      <c r="L61" s="175"/>
    </row>
    <row r="62" spans="1:12" ht="32" x14ac:dyDescent="0.2">
      <c r="A62" s="9" t="s">
        <v>94</v>
      </c>
      <c r="B62" s="36" t="s">
        <v>95</v>
      </c>
      <c r="C62" s="164"/>
      <c r="D62" s="166"/>
      <c r="E62" s="166"/>
      <c r="F62" s="166"/>
      <c r="G62" s="168"/>
      <c r="H62" s="170"/>
      <c r="I62" s="172"/>
      <c r="J62" s="172"/>
      <c r="K62" s="172"/>
      <c r="L62" s="174"/>
    </row>
    <row r="63" spans="1:12" ht="49" thickBot="1" x14ac:dyDescent="0.25">
      <c r="A63" s="11"/>
      <c r="B63" s="38" t="s">
        <v>93</v>
      </c>
      <c r="C63" s="184"/>
      <c r="D63" s="185"/>
      <c r="E63" s="185"/>
      <c r="F63" s="185"/>
      <c r="G63" s="186"/>
      <c r="H63" s="187"/>
      <c r="I63" s="182"/>
      <c r="J63" s="182"/>
      <c r="K63" s="182"/>
      <c r="L63" s="183"/>
    </row>
    <row r="64" spans="1:12" ht="17" thickBot="1" x14ac:dyDescent="0.25">
      <c r="A64" s="39" t="s">
        <v>69</v>
      </c>
      <c r="B64" s="40" t="s">
        <v>96</v>
      </c>
      <c r="C64" s="35">
        <f>SUM(C46:C63)</f>
        <v>0</v>
      </c>
      <c r="D64" s="29">
        <f t="shared" ref="D64:L64" si="1">SUM(D46:D63)</f>
        <v>0</v>
      </c>
      <c r="E64" s="29">
        <f t="shared" si="1"/>
        <v>0</v>
      </c>
      <c r="F64" s="29">
        <f t="shared" si="1"/>
        <v>0</v>
      </c>
      <c r="G64" s="30">
        <f t="shared" si="1"/>
        <v>0</v>
      </c>
      <c r="H64" s="31">
        <f t="shared" si="1"/>
        <v>0</v>
      </c>
      <c r="I64" s="32">
        <f t="shared" si="1"/>
        <v>0</v>
      </c>
      <c r="J64" s="32">
        <f t="shared" si="1"/>
        <v>0</v>
      </c>
      <c r="K64" s="32">
        <f t="shared" si="1"/>
        <v>0</v>
      </c>
      <c r="L64" s="33">
        <f t="shared" si="1"/>
        <v>0</v>
      </c>
    </row>
    <row r="66" spans="1:12" ht="16" thickBot="1" x14ac:dyDescent="0.25"/>
    <row r="67" spans="1:12" ht="17" thickBot="1" x14ac:dyDescent="0.25">
      <c r="A67" s="41" t="s">
        <v>14</v>
      </c>
      <c r="B67" s="44" t="s">
        <v>15</v>
      </c>
      <c r="C67" s="152" t="s">
        <v>16</v>
      </c>
      <c r="D67" s="153"/>
      <c r="E67" s="153"/>
      <c r="F67" s="153"/>
      <c r="G67" s="154"/>
      <c r="H67" s="155" t="s">
        <v>17</v>
      </c>
      <c r="I67" s="156"/>
      <c r="J67" s="156"/>
      <c r="K67" s="156"/>
      <c r="L67" s="157"/>
    </row>
    <row r="68" spans="1:12" ht="16" x14ac:dyDescent="0.2">
      <c r="A68" s="7"/>
      <c r="B68" s="43" t="s">
        <v>97</v>
      </c>
      <c r="C68" s="65" t="s">
        <v>19</v>
      </c>
      <c r="D68" s="60" t="s">
        <v>20</v>
      </c>
      <c r="E68" s="60" t="s">
        <v>21</v>
      </c>
      <c r="F68" s="60" t="s">
        <v>22</v>
      </c>
      <c r="G68" s="61" t="s">
        <v>23</v>
      </c>
      <c r="H68" s="66" t="s">
        <v>19</v>
      </c>
      <c r="I68" s="63" t="s">
        <v>20</v>
      </c>
      <c r="J68" s="63" t="s">
        <v>21</v>
      </c>
      <c r="K68" s="63" t="s">
        <v>22</v>
      </c>
      <c r="L68" s="64" t="s">
        <v>23</v>
      </c>
    </row>
    <row r="69" spans="1:12" ht="16" x14ac:dyDescent="0.2">
      <c r="A69" s="9">
        <v>3.1</v>
      </c>
      <c r="B69" s="46" t="s">
        <v>98</v>
      </c>
      <c r="C69" s="158"/>
      <c r="D69" s="159"/>
      <c r="E69" s="159"/>
      <c r="F69" s="159"/>
      <c r="G69" s="160"/>
      <c r="H69" s="161"/>
      <c r="I69" s="162"/>
      <c r="J69" s="162"/>
      <c r="K69" s="162"/>
      <c r="L69" s="163"/>
    </row>
    <row r="70" spans="1:12" ht="16" x14ac:dyDescent="0.2">
      <c r="A70" s="9" t="s">
        <v>99</v>
      </c>
      <c r="B70" s="46" t="s">
        <v>26</v>
      </c>
      <c r="C70" s="188"/>
      <c r="D70" s="166"/>
      <c r="E70" s="166"/>
      <c r="F70" s="166"/>
      <c r="G70" s="168"/>
      <c r="H70" s="170"/>
      <c r="I70" s="172"/>
      <c r="J70" s="172"/>
      <c r="K70" s="172"/>
      <c r="L70" s="174"/>
    </row>
    <row r="71" spans="1:12" ht="16" x14ac:dyDescent="0.2">
      <c r="A71" s="9"/>
      <c r="B71" s="46" t="s">
        <v>100</v>
      </c>
      <c r="C71" s="189"/>
      <c r="D71" s="167"/>
      <c r="E71" s="167"/>
      <c r="F71" s="167"/>
      <c r="G71" s="169"/>
      <c r="H71" s="171"/>
      <c r="I71" s="173"/>
      <c r="J71" s="173"/>
      <c r="K71" s="173"/>
      <c r="L71" s="175"/>
    </row>
    <row r="72" spans="1:12" ht="16" x14ac:dyDescent="0.2">
      <c r="A72" s="9"/>
      <c r="B72" s="46" t="s">
        <v>28</v>
      </c>
      <c r="C72" s="188"/>
      <c r="D72" s="166"/>
      <c r="E72" s="166"/>
      <c r="F72" s="166"/>
      <c r="G72" s="168"/>
      <c r="H72" s="170"/>
      <c r="I72" s="172"/>
      <c r="J72" s="172"/>
      <c r="K72" s="172"/>
      <c r="L72" s="174"/>
    </row>
    <row r="73" spans="1:12" ht="32" x14ac:dyDescent="0.2">
      <c r="A73" s="9"/>
      <c r="B73" s="46" t="s">
        <v>101</v>
      </c>
      <c r="C73" s="189"/>
      <c r="D73" s="167"/>
      <c r="E73" s="167"/>
      <c r="F73" s="167"/>
      <c r="G73" s="169"/>
      <c r="H73" s="171"/>
      <c r="I73" s="173"/>
      <c r="J73" s="173"/>
      <c r="K73" s="173"/>
      <c r="L73" s="175"/>
    </row>
    <row r="74" spans="1:12" ht="32" x14ac:dyDescent="0.2">
      <c r="A74" s="9" t="s">
        <v>102</v>
      </c>
      <c r="B74" s="46" t="s">
        <v>103</v>
      </c>
      <c r="C74" s="164"/>
      <c r="D74" s="166"/>
      <c r="E74" s="166"/>
      <c r="F74" s="166"/>
      <c r="G74" s="168"/>
      <c r="H74" s="170"/>
      <c r="I74" s="172"/>
      <c r="J74" s="172"/>
      <c r="K74" s="172"/>
      <c r="L74" s="174"/>
    </row>
    <row r="75" spans="1:12" ht="32" x14ac:dyDescent="0.2">
      <c r="A75" s="9"/>
      <c r="B75" s="46" t="s">
        <v>104</v>
      </c>
      <c r="C75" s="165"/>
      <c r="D75" s="167"/>
      <c r="E75" s="167"/>
      <c r="F75" s="167"/>
      <c r="G75" s="169"/>
      <c r="H75" s="171"/>
      <c r="I75" s="173"/>
      <c r="J75" s="173"/>
      <c r="K75" s="173"/>
      <c r="L75" s="175"/>
    </row>
    <row r="76" spans="1:12" ht="32" x14ac:dyDescent="0.2">
      <c r="A76" s="9" t="s">
        <v>105</v>
      </c>
      <c r="B76" s="46" t="s">
        <v>106</v>
      </c>
      <c r="C76" s="164"/>
      <c r="D76" s="166"/>
      <c r="E76" s="166"/>
      <c r="F76" s="166"/>
      <c r="G76" s="168"/>
      <c r="H76" s="99"/>
      <c r="I76" s="93"/>
      <c r="J76" s="93"/>
      <c r="K76" s="93"/>
      <c r="L76" s="94"/>
    </row>
    <row r="77" spans="1:12" ht="32" x14ac:dyDescent="0.2">
      <c r="A77" s="9"/>
      <c r="B77" s="46" t="s">
        <v>104</v>
      </c>
      <c r="C77" s="165"/>
      <c r="D77" s="167"/>
      <c r="E77" s="167"/>
      <c r="F77" s="167"/>
      <c r="G77" s="169"/>
      <c r="H77" s="49"/>
      <c r="I77" s="28"/>
      <c r="J77" s="28"/>
      <c r="K77" s="28"/>
      <c r="L77" s="50"/>
    </row>
    <row r="78" spans="1:12" ht="16" x14ac:dyDescent="0.2">
      <c r="A78" s="9">
        <v>3.2</v>
      </c>
      <c r="B78" s="37" t="s">
        <v>107</v>
      </c>
      <c r="C78" s="158"/>
      <c r="D78" s="159"/>
      <c r="E78" s="159"/>
      <c r="F78" s="159"/>
      <c r="G78" s="160"/>
      <c r="H78" s="23"/>
      <c r="I78" s="24"/>
      <c r="J78" s="24"/>
      <c r="K78" s="24"/>
      <c r="L78" s="25"/>
    </row>
    <row r="79" spans="1:12" ht="16" x14ac:dyDescent="0.2">
      <c r="A79" s="9" t="s">
        <v>108</v>
      </c>
      <c r="B79" s="46" t="s">
        <v>26</v>
      </c>
      <c r="C79" s="164"/>
      <c r="D79" s="166"/>
      <c r="E79" s="166"/>
      <c r="F79" s="166"/>
      <c r="G79" s="168"/>
      <c r="H79" s="170"/>
      <c r="I79" s="172"/>
      <c r="J79" s="172"/>
      <c r="K79" s="172"/>
      <c r="L79" s="190"/>
    </row>
    <row r="80" spans="1:12" ht="16" x14ac:dyDescent="0.2">
      <c r="A80" s="9"/>
      <c r="B80" s="36" t="s">
        <v>109</v>
      </c>
      <c r="C80" s="178"/>
      <c r="D80" s="179"/>
      <c r="E80" s="179"/>
      <c r="F80" s="179"/>
      <c r="G80" s="180"/>
      <c r="H80" s="181"/>
      <c r="I80" s="176"/>
      <c r="J80" s="176"/>
      <c r="K80" s="176"/>
      <c r="L80" s="192"/>
    </row>
    <row r="81" spans="1:12" ht="32" x14ac:dyDescent="0.2">
      <c r="A81" s="9"/>
      <c r="B81" s="37" t="s">
        <v>110</v>
      </c>
      <c r="C81" s="165"/>
      <c r="D81" s="167"/>
      <c r="E81" s="167"/>
      <c r="F81" s="167"/>
      <c r="G81" s="169"/>
      <c r="H81" s="171"/>
      <c r="I81" s="173"/>
      <c r="J81" s="173"/>
      <c r="K81" s="173"/>
      <c r="L81" s="191"/>
    </row>
    <row r="82" spans="1:12" ht="16" x14ac:dyDescent="0.2">
      <c r="A82" s="9"/>
      <c r="B82" s="46" t="s">
        <v>28</v>
      </c>
      <c r="C82" s="164"/>
      <c r="D82" s="166"/>
      <c r="E82" s="166"/>
      <c r="F82" s="166"/>
      <c r="G82" s="168"/>
      <c r="H82" s="170"/>
      <c r="I82" s="172"/>
      <c r="J82" s="172"/>
      <c r="K82" s="172"/>
      <c r="L82" s="190"/>
    </row>
    <row r="83" spans="1:12" ht="32" x14ac:dyDescent="0.2">
      <c r="A83" s="9"/>
      <c r="B83" s="46" t="s">
        <v>111</v>
      </c>
      <c r="C83" s="165"/>
      <c r="D83" s="167"/>
      <c r="E83" s="167"/>
      <c r="F83" s="167"/>
      <c r="G83" s="169"/>
      <c r="H83" s="171"/>
      <c r="I83" s="173"/>
      <c r="J83" s="173"/>
      <c r="K83" s="173"/>
      <c r="L83" s="191"/>
    </row>
    <row r="84" spans="1:12" ht="16" x14ac:dyDescent="0.2">
      <c r="A84" s="9">
        <v>3.3</v>
      </c>
      <c r="B84" s="46" t="s">
        <v>112</v>
      </c>
      <c r="C84" s="158"/>
      <c r="D84" s="159"/>
      <c r="E84" s="159"/>
      <c r="F84" s="159"/>
      <c r="G84" s="160"/>
      <c r="H84" s="161"/>
      <c r="I84" s="162"/>
      <c r="J84" s="162"/>
      <c r="K84" s="162"/>
      <c r="L84" s="163"/>
    </row>
    <row r="85" spans="1:12" ht="32" x14ac:dyDescent="0.2">
      <c r="A85" s="9" t="s">
        <v>113</v>
      </c>
      <c r="B85" s="46" t="s">
        <v>114</v>
      </c>
      <c r="C85" s="164"/>
      <c r="D85" s="166"/>
      <c r="E85" s="166"/>
      <c r="F85" s="166"/>
      <c r="G85" s="168"/>
      <c r="H85" s="170"/>
      <c r="I85" s="172"/>
      <c r="J85" s="172"/>
      <c r="K85" s="172"/>
      <c r="L85" s="174"/>
    </row>
    <row r="86" spans="1:12" ht="16" x14ac:dyDescent="0.2">
      <c r="A86" s="9"/>
      <c r="B86" s="46" t="s">
        <v>115</v>
      </c>
      <c r="C86" s="165"/>
      <c r="D86" s="167"/>
      <c r="E86" s="167"/>
      <c r="F86" s="167"/>
      <c r="G86" s="169"/>
      <c r="H86" s="171"/>
      <c r="I86" s="173"/>
      <c r="J86" s="173"/>
      <c r="K86" s="173"/>
      <c r="L86" s="175"/>
    </row>
    <row r="87" spans="1:12" ht="16" x14ac:dyDescent="0.2">
      <c r="A87" s="9">
        <v>3.4</v>
      </c>
      <c r="B87" s="46" t="s">
        <v>116</v>
      </c>
      <c r="C87" s="158"/>
      <c r="D87" s="159"/>
      <c r="E87" s="159"/>
      <c r="F87" s="159"/>
      <c r="G87" s="160"/>
      <c r="H87" s="161"/>
      <c r="I87" s="162"/>
      <c r="J87" s="162"/>
      <c r="K87" s="162"/>
      <c r="L87" s="163"/>
    </row>
    <row r="88" spans="1:12" ht="32" x14ac:dyDescent="0.2">
      <c r="A88" s="9" t="s">
        <v>117</v>
      </c>
      <c r="B88" s="46" t="s">
        <v>118</v>
      </c>
      <c r="C88" s="47"/>
      <c r="D88" s="27"/>
      <c r="E88" s="27"/>
      <c r="F88" s="27"/>
      <c r="G88" s="48"/>
      <c r="H88" s="49"/>
      <c r="I88" s="28"/>
      <c r="J88" s="28"/>
      <c r="K88" s="28"/>
      <c r="L88" s="50"/>
    </row>
    <row r="89" spans="1:12" ht="16" x14ac:dyDescent="0.2">
      <c r="A89" s="9">
        <v>3.5</v>
      </c>
      <c r="B89" s="46" t="s">
        <v>119</v>
      </c>
      <c r="C89" s="158"/>
      <c r="D89" s="159"/>
      <c r="E89" s="159"/>
      <c r="F89" s="159"/>
      <c r="G89" s="160"/>
      <c r="H89" s="161"/>
      <c r="I89" s="162"/>
      <c r="J89" s="162"/>
      <c r="K89" s="162"/>
      <c r="L89" s="163"/>
    </row>
    <row r="90" spans="1:12" ht="16" x14ac:dyDescent="0.2">
      <c r="A90" s="9" t="s">
        <v>120</v>
      </c>
      <c r="B90" s="46" t="s">
        <v>26</v>
      </c>
      <c r="C90" s="164"/>
      <c r="D90" s="166"/>
      <c r="E90" s="166"/>
      <c r="F90" s="166"/>
      <c r="G90" s="168"/>
      <c r="H90" s="170"/>
      <c r="I90" s="172"/>
      <c r="J90" s="172"/>
      <c r="K90" s="172"/>
      <c r="L90" s="174"/>
    </row>
    <row r="91" spans="1:12" ht="16" x14ac:dyDescent="0.2">
      <c r="A91" s="9"/>
      <c r="B91" s="46" t="s">
        <v>121</v>
      </c>
      <c r="C91" s="178"/>
      <c r="D91" s="179"/>
      <c r="E91" s="179"/>
      <c r="F91" s="179"/>
      <c r="G91" s="180"/>
      <c r="H91" s="181"/>
      <c r="I91" s="176"/>
      <c r="J91" s="176"/>
      <c r="K91" s="176"/>
      <c r="L91" s="177"/>
    </row>
    <row r="92" spans="1:12" ht="32" x14ac:dyDescent="0.2">
      <c r="A92" s="9"/>
      <c r="B92" s="46" t="s">
        <v>122</v>
      </c>
      <c r="C92" s="165"/>
      <c r="D92" s="167"/>
      <c r="E92" s="167"/>
      <c r="F92" s="167"/>
      <c r="G92" s="169"/>
      <c r="H92" s="171"/>
      <c r="I92" s="173"/>
      <c r="J92" s="173"/>
      <c r="K92" s="173"/>
      <c r="L92" s="175"/>
    </row>
    <row r="93" spans="1:12" ht="16" x14ac:dyDescent="0.2">
      <c r="A93" s="9"/>
      <c r="B93" s="46" t="s">
        <v>28</v>
      </c>
      <c r="C93" s="164"/>
      <c r="D93" s="166"/>
      <c r="E93" s="166"/>
      <c r="F93" s="166"/>
      <c r="G93" s="168"/>
      <c r="H93" s="170"/>
      <c r="I93" s="172"/>
      <c r="J93" s="172"/>
      <c r="K93" s="172"/>
      <c r="L93" s="174"/>
    </row>
    <row r="94" spans="1:12" ht="16" x14ac:dyDescent="0.2">
      <c r="A94" s="9"/>
      <c r="B94" s="46" t="s">
        <v>123</v>
      </c>
      <c r="C94" s="165"/>
      <c r="D94" s="167"/>
      <c r="E94" s="167"/>
      <c r="F94" s="167"/>
      <c r="G94" s="169"/>
      <c r="H94" s="171"/>
      <c r="I94" s="173"/>
      <c r="J94" s="173"/>
      <c r="K94" s="173"/>
      <c r="L94" s="175"/>
    </row>
    <row r="95" spans="1:12" ht="16" x14ac:dyDescent="0.2">
      <c r="A95" s="9" t="s">
        <v>124</v>
      </c>
      <c r="B95" s="36" t="s">
        <v>26</v>
      </c>
      <c r="C95" s="164"/>
      <c r="D95" s="166"/>
      <c r="E95" s="166"/>
      <c r="F95" s="166"/>
      <c r="G95" s="168"/>
      <c r="H95" s="170"/>
      <c r="I95" s="172"/>
      <c r="J95" s="172"/>
      <c r="K95" s="172"/>
      <c r="L95" s="174"/>
    </row>
    <row r="96" spans="1:12" ht="48" x14ac:dyDescent="0.2">
      <c r="A96" s="9"/>
      <c r="B96" s="36" t="s">
        <v>125</v>
      </c>
      <c r="C96" s="165"/>
      <c r="D96" s="167"/>
      <c r="E96" s="167"/>
      <c r="F96" s="167"/>
      <c r="G96" s="169"/>
      <c r="H96" s="171"/>
      <c r="I96" s="173"/>
      <c r="J96" s="173"/>
      <c r="K96" s="173"/>
      <c r="L96" s="175"/>
    </row>
    <row r="97" spans="1:12" ht="16" x14ac:dyDescent="0.2">
      <c r="A97" s="9"/>
      <c r="B97" s="36" t="s">
        <v>28</v>
      </c>
      <c r="C97" s="164"/>
      <c r="D97" s="166"/>
      <c r="E97" s="166"/>
      <c r="F97" s="166"/>
      <c r="G97" s="168"/>
      <c r="H97" s="170"/>
      <c r="I97" s="172"/>
      <c r="J97" s="172"/>
      <c r="K97" s="172"/>
      <c r="L97" s="174"/>
    </row>
    <row r="98" spans="1:12" ht="32" x14ac:dyDescent="0.2">
      <c r="A98" s="9"/>
      <c r="B98" s="36" t="s">
        <v>126</v>
      </c>
      <c r="C98" s="178"/>
      <c r="D98" s="179"/>
      <c r="E98" s="179"/>
      <c r="F98" s="179"/>
      <c r="G98" s="180"/>
      <c r="H98" s="181"/>
      <c r="I98" s="176"/>
      <c r="J98" s="176"/>
      <c r="K98" s="176"/>
      <c r="L98" s="177"/>
    </row>
    <row r="99" spans="1:12" ht="16" x14ac:dyDescent="0.2">
      <c r="A99" s="9"/>
      <c r="B99" s="36" t="s">
        <v>127</v>
      </c>
      <c r="C99" s="165"/>
      <c r="D99" s="167"/>
      <c r="E99" s="167"/>
      <c r="F99" s="167"/>
      <c r="G99" s="169"/>
      <c r="H99" s="171"/>
      <c r="I99" s="173"/>
      <c r="J99" s="173"/>
      <c r="K99" s="173"/>
      <c r="L99" s="175"/>
    </row>
    <row r="100" spans="1:12" ht="48" x14ac:dyDescent="0.2">
      <c r="A100" s="9" t="s">
        <v>128</v>
      </c>
      <c r="B100" s="36" t="s">
        <v>129</v>
      </c>
      <c r="C100" s="34"/>
      <c r="D100" s="18"/>
      <c r="E100" s="18"/>
      <c r="F100" s="18"/>
      <c r="G100" s="19"/>
      <c r="H100" s="23"/>
      <c r="I100" s="24"/>
      <c r="J100" s="24"/>
      <c r="K100" s="24"/>
      <c r="L100" s="25"/>
    </row>
    <row r="101" spans="1:12" ht="17" thickBot="1" x14ac:dyDescent="0.25">
      <c r="A101" s="11" t="s">
        <v>130</v>
      </c>
      <c r="B101" s="38" t="s">
        <v>131</v>
      </c>
      <c r="C101" s="34"/>
      <c r="D101" s="18"/>
      <c r="E101" s="18"/>
      <c r="F101" s="18"/>
      <c r="G101" s="19"/>
      <c r="H101" s="23"/>
      <c r="I101" s="24"/>
      <c r="J101" s="24"/>
      <c r="K101" s="24"/>
      <c r="L101" s="25"/>
    </row>
    <row r="102" spans="1:12" ht="17" thickBot="1" x14ac:dyDescent="0.25">
      <c r="A102" s="39" t="s">
        <v>69</v>
      </c>
      <c r="B102" s="45" t="s">
        <v>132</v>
      </c>
      <c r="C102" s="29">
        <f t="shared" ref="C102:L102" si="2">SUM(C69:C101)</f>
        <v>0</v>
      </c>
      <c r="D102" s="29">
        <f t="shared" si="2"/>
        <v>0</v>
      </c>
      <c r="E102" s="29">
        <f t="shared" si="2"/>
        <v>0</v>
      </c>
      <c r="F102" s="29">
        <f t="shared" si="2"/>
        <v>0</v>
      </c>
      <c r="G102" s="30">
        <f t="shared" si="2"/>
        <v>0</v>
      </c>
      <c r="H102" s="31">
        <f t="shared" si="2"/>
        <v>0</v>
      </c>
      <c r="I102" s="32">
        <f t="shared" si="2"/>
        <v>0</v>
      </c>
      <c r="J102" s="32">
        <f t="shared" si="2"/>
        <v>0</v>
      </c>
      <c r="K102" s="32">
        <f t="shared" si="2"/>
        <v>0</v>
      </c>
      <c r="L102" s="33">
        <f t="shared" si="2"/>
        <v>0</v>
      </c>
    </row>
    <row r="104" spans="1:12" ht="16" thickBot="1" x14ac:dyDescent="0.25"/>
    <row r="105" spans="1:12" ht="17" thickBot="1" x14ac:dyDescent="0.25">
      <c r="A105" s="41" t="s">
        <v>14</v>
      </c>
      <c r="B105" s="44" t="s">
        <v>15</v>
      </c>
      <c r="C105" s="152" t="s">
        <v>16</v>
      </c>
      <c r="D105" s="153"/>
      <c r="E105" s="153"/>
      <c r="F105" s="153"/>
      <c r="G105" s="154"/>
      <c r="H105" s="193" t="s">
        <v>17</v>
      </c>
      <c r="I105" s="156"/>
      <c r="J105" s="156"/>
      <c r="K105" s="156"/>
      <c r="L105" s="157"/>
    </row>
    <row r="106" spans="1:12" ht="16" x14ac:dyDescent="0.2">
      <c r="A106" s="7"/>
      <c r="B106" s="56" t="s">
        <v>133</v>
      </c>
      <c r="C106" s="59" t="s">
        <v>19</v>
      </c>
      <c r="D106" s="60" t="s">
        <v>20</v>
      </c>
      <c r="E106" s="60" t="s">
        <v>21</v>
      </c>
      <c r="F106" s="60" t="s">
        <v>22</v>
      </c>
      <c r="G106" s="61" t="s">
        <v>23</v>
      </c>
      <c r="H106" s="62" t="s">
        <v>19</v>
      </c>
      <c r="I106" s="63" t="s">
        <v>20</v>
      </c>
      <c r="J106" s="63" t="s">
        <v>21</v>
      </c>
      <c r="K106" s="63" t="s">
        <v>22</v>
      </c>
      <c r="L106" s="64" t="s">
        <v>23</v>
      </c>
    </row>
    <row r="107" spans="1:12" ht="16" x14ac:dyDescent="0.2">
      <c r="A107" s="9">
        <v>4.0999999999999996</v>
      </c>
      <c r="B107" s="16" t="s">
        <v>134</v>
      </c>
      <c r="C107" s="158"/>
      <c r="D107" s="159"/>
      <c r="E107" s="159"/>
      <c r="F107" s="159"/>
      <c r="G107" s="160"/>
      <c r="H107" s="161"/>
      <c r="I107" s="162"/>
      <c r="J107" s="162"/>
      <c r="K107" s="162"/>
      <c r="L107" s="163"/>
    </row>
    <row r="108" spans="1:12" ht="48" x14ac:dyDescent="0.2">
      <c r="A108" s="9" t="s">
        <v>135</v>
      </c>
      <c r="B108" s="16" t="s">
        <v>136</v>
      </c>
      <c r="C108" s="17"/>
      <c r="D108" s="18"/>
      <c r="E108" s="18"/>
      <c r="F108" s="18"/>
      <c r="G108" s="19"/>
      <c r="H108" s="57"/>
      <c r="I108" s="24"/>
      <c r="J108" s="24"/>
      <c r="K108" s="24"/>
      <c r="L108" s="25"/>
    </row>
    <row r="109" spans="1:12" ht="16" x14ac:dyDescent="0.2">
      <c r="A109" s="9">
        <v>4.2</v>
      </c>
      <c r="B109" s="16" t="s">
        <v>137</v>
      </c>
      <c r="C109" s="158"/>
      <c r="D109" s="159"/>
      <c r="E109" s="159"/>
      <c r="F109" s="159"/>
      <c r="G109" s="160"/>
      <c r="H109" s="161"/>
      <c r="I109" s="162"/>
      <c r="J109" s="162"/>
      <c r="K109" s="162"/>
      <c r="L109" s="163"/>
    </row>
    <row r="110" spans="1:12" ht="32" x14ac:dyDescent="0.2">
      <c r="A110" s="9" t="s">
        <v>138</v>
      </c>
      <c r="B110" s="16" t="s">
        <v>139</v>
      </c>
      <c r="C110" s="17"/>
      <c r="D110" s="18"/>
      <c r="E110" s="18"/>
      <c r="F110" s="18"/>
      <c r="G110" s="19"/>
      <c r="H110" s="57"/>
      <c r="I110" s="24"/>
      <c r="J110" s="24"/>
      <c r="K110" s="24"/>
      <c r="L110" s="25"/>
    </row>
    <row r="111" spans="1:12" ht="16" x14ac:dyDescent="0.2">
      <c r="A111" s="9">
        <v>4.3</v>
      </c>
      <c r="B111" s="16" t="s">
        <v>140</v>
      </c>
      <c r="C111" s="158"/>
      <c r="D111" s="159"/>
      <c r="E111" s="159"/>
      <c r="F111" s="159"/>
      <c r="G111" s="160"/>
      <c r="H111" s="161"/>
      <c r="I111" s="162"/>
      <c r="J111" s="162"/>
      <c r="K111" s="162"/>
      <c r="L111" s="163"/>
    </row>
    <row r="112" spans="1:12" ht="16" x14ac:dyDescent="0.2">
      <c r="A112" s="9" t="s">
        <v>141</v>
      </c>
      <c r="B112" s="16" t="s">
        <v>26</v>
      </c>
      <c r="C112" s="164"/>
      <c r="D112" s="166"/>
      <c r="E112" s="166"/>
      <c r="F112" s="166"/>
      <c r="G112" s="168"/>
      <c r="H112" s="170"/>
      <c r="I112" s="172"/>
      <c r="J112" s="172"/>
      <c r="K112" s="172"/>
      <c r="L112" s="174"/>
    </row>
    <row r="113" spans="1:12" ht="32" x14ac:dyDescent="0.2">
      <c r="A113" s="9"/>
      <c r="B113" s="16" t="s">
        <v>142</v>
      </c>
      <c r="C113" s="165"/>
      <c r="D113" s="167"/>
      <c r="E113" s="167"/>
      <c r="F113" s="167"/>
      <c r="G113" s="169"/>
      <c r="H113" s="171"/>
      <c r="I113" s="173"/>
      <c r="J113" s="173"/>
      <c r="K113" s="173"/>
      <c r="L113" s="175"/>
    </row>
    <row r="114" spans="1:12" ht="16" x14ac:dyDescent="0.2">
      <c r="A114" s="9"/>
      <c r="B114" s="16" t="s">
        <v>28</v>
      </c>
      <c r="C114" s="164"/>
      <c r="D114" s="166"/>
      <c r="E114" s="166"/>
      <c r="F114" s="166"/>
      <c r="G114" s="168"/>
      <c r="H114" s="170"/>
      <c r="I114" s="172"/>
      <c r="J114" s="172"/>
      <c r="K114" s="172"/>
      <c r="L114" s="174"/>
    </row>
    <row r="115" spans="1:12" ht="32" x14ac:dyDescent="0.2">
      <c r="A115" s="9"/>
      <c r="B115" s="16" t="s">
        <v>143</v>
      </c>
      <c r="C115" s="165"/>
      <c r="D115" s="167"/>
      <c r="E115" s="167"/>
      <c r="F115" s="167"/>
      <c r="G115" s="169"/>
      <c r="H115" s="171"/>
      <c r="I115" s="173"/>
      <c r="J115" s="173"/>
      <c r="K115" s="173"/>
      <c r="L115" s="175"/>
    </row>
    <row r="116" spans="1:12" ht="16" x14ac:dyDescent="0.2">
      <c r="A116" s="9">
        <v>4.4000000000000004</v>
      </c>
      <c r="B116" s="16" t="s">
        <v>144</v>
      </c>
      <c r="C116" s="158"/>
      <c r="D116" s="159"/>
      <c r="E116" s="159"/>
      <c r="F116" s="159"/>
      <c r="G116" s="160"/>
      <c r="H116" s="161"/>
      <c r="I116" s="162"/>
      <c r="J116" s="162"/>
      <c r="K116" s="162"/>
      <c r="L116" s="163"/>
    </row>
    <row r="117" spans="1:12" ht="32" x14ac:dyDescent="0.2">
      <c r="A117" s="9" t="s">
        <v>145</v>
      </c>
      <c r="B117" s="16" t="s">
        <v>146</v>
      </c>
      <c r="C117" s="17"/>
      <c r="D117" s="18"/>
      <c r="E117" s="18"/>
      <c r="F117" s="18"/>
      <c r="G117" s="19"/>
      <c r="H117" s="57"/>
      <c r="I117" s="24"/>
      <c r="J117" s="24"/>
      <c r="K117" s="24"/>
      <c r="L117" s="25"/>
    </row>
    <row r="118" spans="1:12" ht="32" x14ac:dyDescent="0.2">
      <c r="A118" s="9" t="s">
        <v>147</v>
      </c>
      <c r="B118" s="16" t="s">
        <v>148</v>
      </c>
      <c r="C118" s="17"/>
      <c r="D118" s="18"/>
      <c r="E118" s="18"/>
      <c r="F118" s="18"/>
      <c r="G118" s="19"/>
      <c r="H118" s="57"/>
      <c r="I118" s="24"/>
      <c r="J118" s="24"/>
      <c r="K118" s="24"/>
      <c r="L118" s="25"/>
    </row>
    <row r="119" spans="1:12" ht="32" x14ac:dyDescent="0.2">
      <c r="A119" s="9" t="s">
        <v>149</v>
      </c>
      <c r="B119" s="16" t="s">
        <v>150</v>
      </c>
      <c r="C119" s="17"/>
      <c r="D119" s="18"/>
      <c r="E119" s="18"/>
      <c r="F119" s="18"/>
      <c r="G119" s="19"/>
      <c r="H119" s="57"/>
      <c r="I119" s="24"/>
      <c r="J119" s="24"/>
      <c r="K119" s="24"/>
      <c r="L119" s="25"/>
    </row>
    <row r="120" spans="1:12" ht="16" x14ac:dyDescent="0.2">
      <c r="A120" s="9">
        <v>4.5</v>
      </c>
      <c r="B120" s="16" t="s">
        <v>151</v>
      </c>
      <c r="C120" s="158"/>
      <c r="D120" s="159"/>
      <c r="E120" s="159"/>
      <c r="F120" s="159"/>
      <c r="G120" s="160"/>
      <c r="H120" s="161"/>
      <c r="I120" s="162"/>
      <c r="J120" s="162"/>
      <c r="K120" s="162"/>
      <c r="L120" s="163"/>
    </row>
    <row r="121" spans="1:12" ht="32" x14ac:dyDescent="0.2">
      <c r="A121" s="9" t="s">
        <v>152</v>
      </c>
      <c r="B121" s="16" t="s">
        <v>153</v>
      </c>
      <c r="C121" s="17"/>
      <c r="D121" s="18"/>
      <c r="E121" s="18"/>
      <c r="F121" s="18"/>
      <c r="G121" s="19"/>
      <c r="H121" s="57"/>
      <c r="I121" s="24"/>
      <c r="J121" s="24"/>
      <c r="K121" s="24"/>
      <c r="L121" s="25"/>
    </row>
    <row r="122" spans="1:12" ht="48" x14ac:dyDescent="0.2">
      <c r="A122" s="9" t="s">
        <v>154</v>
      </c>
      <c r="B122" s="16" t="s">
        <v>155</v>
      </c>
      <c r="C122" s="164"/>
      <c r="D122" s="166"/>
      <c r="E122" s="166"/>
      <c r="F122" s="166"/>
      <c r="G122" s="168"/>
      <c r="H122" s="170"/>
      <c r="I122" s="172"/>
      <c r="J122" s="172"/>
      <c r="K122" s="172"/>
      <c r="L122" s="174"/>
    </row>
    <row r="123" spans="1:12" ht="16" x14ac:dyDescent="0.2">
      <c r="A123" s="9"/>
      <c r="B123" s="16" t="s">
        <v>156</v>
      </c>
      <c r="C123" s="178"/>
      <c r="D123" s="179"/>
      <c r="E123" s="179"/>
      <c r="F123" s="179"/>
      <c r="G123" s="180"/>
      <c r="H123" s="181"/>
      <c r="I123" s="176"/>
      <c r="J123" s="176"/>
      <c r="K123" s="176"/>
      <c r="L123" s="177"/>
    </row>
    <row r="124" spans="1:12" ht="16" x14ac:dyDescent="0.2">
      <c r="A124" s="9"/>
      <c r="B124" s="16" t="s">
        <v>157</v>
      </c>
      <c r="C124" s="165"/>
      <c r="D124" s="167"/>
      <c r="E124" s="167"/>
      <c r="F124" s="167"/>
      <c r="G124" s="169"/>
      <c r="H124" s="171"/>
      <c r="I124" s="173"/>
      <c r="J124" s="173"/>
      <c r="K124" s="173"/>
      <c r="L124" s="175"/>
    </row>
    <row r="125" spans="1:12" ht="32" x14ac:dyDescent="0.2">
      <c r="A125" s="9" t="s">
        <v>158</v>
      </c>
      <c r="B125" s="16" t="s">
        <v>159</v>
      </c>
      <c r="C125" s="17"/>
      <c r="D125" s="18"/>
      <c r="E125" s="18"/>
      <c r="F125" s="18"/>
      <c r="G125" s="19"/>
      <c r="H125" s="57"/>
      <c r="I125" s="24"/>
      <c r="J125" s="24"/>
      <c r="K125" s="24"/>
      <c r="L125" s="25"/>
    </row>
    <row r="126" spans="1:12" ht="48" x14ac:dyDescent="0.2">
      <c r="A126" s="9" t="s">
        <v>160</v>
      </c>
      <c r="B126" s="16" t="s">
        <v>161</v>
      </c>
      <c r="C126" s="17"/>
      <c r="D126" s="18"/>
      <c r="E126" s="18"/>
      <c r="F126" s="18"/>
      <c r="G126" s="19"/>
      <c r="H126" s="57"/>
      <c r="I126" s="24"/>
      <c r="J126" s="24"/>
      <c r="K126" s="24"/>
      <c r="L126" s="25"/>
    </row>
    <row r="127" spans="1:12" ht="48" x14ac:dyDescent="0.2">
      <c r="A127" s="9" t="s">
        <v>162</v>
      </c>
      <c r="B127" s="16" t="s">
        <v>163</v>
      </c>
      <c r="C127" s="17"/>
      <c r="D127" s="18"/>
      <c r="E127" s="18"/>
      <c r="F127" s="18"/>
      <c r="G127" s="19"/>
      <c r="H127" s="57"/>
      <c r="I127" s="24"/>
      <c r="J127" s="24"/>
      <c r="K127" s="24"/>
      <c r="L127" s="25"/>
    </row>
    <row r="128" spans="1:12" ht="16" x14ac:dyDescent="0.2">
      <c r="A128" s="9" t="s">
        <v>164</v>
      </c>
      <c r="B128" s="16" t="s">
        <v>26</v>
      </c>
      <c r="C128" s="164"/>
      <c r="D128" s="166"/>
      <c r="E128" s="166"/>
      <c r="F128" s="166"/>
      <c r="G128" s="168"/>
      <c r="H128" s="170"/>
      <c r="I128" s="172"/>
      <c r="J128" s="172"/>
      <c r="K128" s="172"/>
      <c r="L128" s="174"/>
    </row>
    <row r="129" spans="1:12" ht="32" x14ac:dyDescent="0.2">
      <c r="A129" s="9"/>
      <c r="B129" s="16" t="s">
        <v>165</v>
      </c>
      <c r="C129" s="165"/>
      <c r="D129" s="167"/>
      <c r="E129" s="167"/>
      <c r="F129" s="167"/>
      <c r="G129" s="169"/>
      <c r="H129" s="171"/>
      <c r="I129" s="173"/>
      <c r="J129" s="173"/>
      <c r="K129" s="173"/>
      <c r="L129" s="175"/>
    </row>
    <row r="130" spans="1:12" ht="16" x14ac:dyDescent="0.2">
      <c r="A130" s="9"/>
      <c r="B130" s="16" t="s">
        <v>28</v>
      </c>
      <c r="C130" s="164"/>
      <c r="D130" s="166"/>
      <c r="E130" s="166"/>
      <c r="F130" s="166"/>
      <c r="G130" s="168"/>
      <c r="H130" s="170"/>
      <c r="I130" s="172"/>
      <c r="J130" s="172"/>
      <c r="K130" s="172"/>
      <c r="L130" s="174"/>
    </row>
    <row r="131" spans="1:12" ht="32" x14ac:dyDescent="0.2">
      <c r="A131" s="9"/>
      <c r="B131" s="16" t="s">
        <v>166</v>
      </c>
      <c r="C131" s="165"/>
      <c r="D131" s="167"/>
      <c r="E131" s="167"/>
      <c r="F131" s="167"/>
      <c r="G131" s="169"/>
      <c r="H131" s="171"/>
      <c r="I131" s="173"/>
      <c r="J131" s="173"/>
      <c r="K131" s="173"/>
      <c r="L131" s="175"/>
    </row>
    <row r="132" spans="1:12" ht="32" x14ac:dyDescent="0.2">
      <c r="A132" s="9" t="s">
        <v>167</v>
      </c>
      <c r="B132" s="16" t="s">
        <v>168</v>
      </c>
      <c r="C132" s="17"/>
      <c r="D132" s="18"/>
      <c r="E132" s="18"/>
      <c r="F132" s="18"/>
      <c r="G132" s="19"/>
      <c r="H132" s="57"/>
      <c r="I132" s="24"/>
      <c r="J132" s="24"/>
      <c r="K132" s="24"/>
      <c r="L132" s="25"/>
    </row>
    <row r="133" spans="1:12" ht="32" x14ac:dyDescent="0.2">
      <c r="A133" s="9" t="s">
        <v>169</v>
      </c>
      <c r="B133" s="16" t="s">
        <v>170</v>
      </c>
      <c r="C133" s="17"/>
      <c r="D133" s="18"/>
      <c r="E133" s="18"/>
      <c r="F133" s="18"/>
      <c r="G133" s="19"/>
      <c r="H133" s="57"/>
      <c r="I133" s="24"/>
      <c r="J133" s="24"/>
      <c r="K133" s="24"/>
      <c r="L133" s="25"/>
    </row>
    <row r="134" spans="1:12" ht="16" x14ac:dyDescent="0.2">
      <c r="A134" s="9" t="s">
        <v>171</v>
      </c>
      <c r="B134" s="16" t="s">
        <v>172</v>
      </c>
      <c r="C134" s="17"/>
      <c r="D134" s="18"/>
      <c r="E134" s="18"/>
      <c r="F134" s="18"/>
      <c r="G134" s="19"/>
      <c r="H134" s="57"/>
      <c r="I134" s="24"/>
      <c r="J134" s="24"/>
      <c r="K134" s="24"/>
      <c r="L134" s="25"/>
    </row>
    <row r="135" spans="1:12" ht="16" x14ac:dyDescent="0.2">
      <c r="A135" s="9">
        <v>4.5999999999999996</v>
      </c>
      <c r="B135" s="16" t="s">
        <v>173</v>
      </c>
      <c r="C135" s="158"/>
      <c r="D135" s="159"/>
      <c r="E135" s="159"/>
      <c r="F135" s="159"/>
      <c r="G135" s="160"/>
      <c r="H135" s="161"/>
      <c r="I135" s="162"/>
      <c r="J135" s="162"/>
      <c r="K135" s="162"/>
      <c r="L135" s="163"/>
    </row>
    <row r="136" spans="1:12" ht="16" x14ac:dyDescent="0.2">
      <c r="A136" s="9" t="s">
        <v>174</v>
      </c>
      <c r="B136" s="16" t="s">
        <v>26</v>
      </c>
      <c r="C136" s="164"/>
      <c r="D136" s="166"/>
      <c r="E136" s="166"/>
      <c r="F136" s="166"/>
      <c r="G136" s="168"/>
      <c r="H136" s="170"/>
      <c r="I136" s="172"/>
      <c r="J136" s="172"/>
      <c r="K136" s="172"/>
      <c r="L136" s="174"/>
    </row>
    <row r="137" spans="1:12" ht="32" x14ac:dyDescent="0.2">
      <c r="A137" s="9"/>
      <c r="B137" s="16" t="s">
        <v>175</v>
      </c>
      <c r="C137" s="165"/>
      <c r="D137" s="167"/>
      <c r="E137" s="167"/>
      <c r="F137" s="167"/>
      <c r="G137" s="169"/>
      <c r="H137" s="171"/>
      <c r="I137" s="173"/>
      <c r="J137" s="173"/>
      <c r="K137" s="173"/>
      <c r="L137" s="175"/>
    </row>
    <row r="138" spans="1:12" ht="16" x14ac:dyDescent="0.2">
      <c r="A138" s="9"/>
      <c r="B138" s="16" t="s">
        <v>28</v>
      </c>
      <c r="C138" s="164"/>
      <c r="D138" s="166"/>
      <c r="E138" s="166"/>
      <c r="F138" s="166"/>
      <c r="G138" s="168"/>
      <c r="H138" s="170"/>
      <c r="I138" s="172"/>
      <c r="J138" s="172"/>
      <c r="K138" s="172"/>
      <c r="L138" s="174"/>
    </row>
    <row r="139" spans="1:12" ht="17" thickBot="1" x14ac:dyDescent="0.25">
      <c r="A139" s="12"/>
      <c r="B139" s="58" t="s">
        <v>176</v>
      </c>
      <c r="C139" s="178"/>
      <c r="D139" s="179"/>
      <c r="E139" s="179"/>
      <c r="F139" s="179"/>
      <c r="G139" s="180"/>
      <c r="H139" s="181"/>
      <c r="I139" s="176"/>
      <c r="J139" s="176"/>
      <c r="K139" s="176"/>
      <c r="L139" s="177"/>
    </row>
    <row r="140" spans="1:12" ht="17" thickBot="1" x14ac:dyDescent="0.25">
      <c r="A140" s="13" t="s">
        <v>69</v>
      </c>
      <c r="B140" s="14" t="s">
        <v>177</v>
      </c>
      <c r="C140" s="29">
        <f t="shared" ref="C140:L140" si="3">SUM(C107:C139)</f>
        <v>0</v>
      </c>
      <c r="D140" s="29">
        <f t="shared" si="3"/>
        <v>0</v>
      </c>
      <c r="E140" s="29">
        <f t="shared" si="3"/>
        <v>0</v>
      </c>
      <c r="F140" s="29">
        <f t="shared" si="3"/>
        <v>0</v>
      </c>
      <c r="G140" s="30">
        <f t="shared" si="3"/>
        <v>0</v>
      </c>
      <c r="H140" s="31">
        <f t="shared" si="3"/>
        <v>0</v>
      </c>
      <c r="I140" s="32">
        <f t="shared" si="3"/>
        <v>0</v>
      </c>
      <c r="J140" s="32">
        <f t="shared" si="3"/>
        <v>0</v>
      </c>
      <c r="K140" s="32">
        <f t="shared" si="3"/>
        <v>0</v>
      </c>
      <c r="L140" s="33">
        <f t="shared" si="3"/>
        <v>0</v>
      </c>
    </row>
    <row r="142" spans="1:12" ht="16" thickBot="1" x14ac:dyDescent="0.25"/>
    <row r="143" spans="1:12" ht="17" thickBot="1" x14ac:dyDescent="0.25">
      <c r="A143" s="41" t="s">
        <v>14</v>
      </c>
      <c r="B143" s="44" t="s">
        <v>15</v>
      </c>
      <c r="C143" s="152" t="s">
        <v>16</v>
      </c>
      <c r="D143" s="153"/>
      <c r="E143" s="153"/>
      <c r="F143" s="153"/>
      <c r="G143" s="154"/>
      <c r="H143" s="193" t="s">
        <v>17</v>
      </c>
      <c r="I143" s="156"/>
      <c r="J143" s="156"/>
      <c r="K143" s="156"/>
      <c r="L143" s="157"/>
    </row>
    <row r="144" spans="1:12" ht="17" thickBot="1" x14ac:dyDescent="0.25">
      <c r="A144" s="41"/>
      <c r="B144" s="67" t="s">
        <v>178</v>
      </c>
      <c r="C144" s="68" t="s">
        <v>19</v>
      </c>
      <c r="D144" s="69" t="s">
        <v>20</v>
      </c>
      <c r="E144" s="69" t="s">
        <v>21</v>
      </c>
      <c r="F144" s="69" t="s">
        <v>22</v>
      </c>
      <c r="G144" s="70" t="s">
        <v>23</v>
      </c>
      <c r="H144" s="71" t="s">
        <v>19</v>
      </c>
      <c r="I144" s="72" t="s">
        <v>20</v>
      </c>
      <c r="J144" s="72" t="s">
        <v>21</v>
      </c>
      <c r="K144" s="72" t="s">
        <v>22</v>
      </c>
      <c r="L144" s="73" t="s">
        <v>23</v>
      </c>
    </row>
    <row r="145" spans="1:12" ht="16" x14ac:dyDescent="0.2">
      <c r="A145" s="74">
        <v>5.0999999999999996</v>
      </c>
      <c r="B145" s="56" t="s">
        <v>179</v>
      </c>
      <c r="C145" s="194"/>
      <c r="D145" s="195"/>
      <c r="E145" s="195"/>
      <c r="F145" s="195"/>
      <c r="G145" s="196"/>
      <c r="H145" s="197"/>
      <c r="I145" s="198"/>
      <c r="J145" s="198"/>
      <c r="K145" s="198"/>
      <c r="L145" s="199"/>
    </row>
    <row r="146" spans="1:12" ht="16" x14ac:dyDescent="0.2">
      <c r="A146" s="9" t="s">
        <v>180</v>
      </c>
      <c r="B146" s="16" t="s">
        <v>26</v>
      </c>
      <c r="C146" s="164"/>
      <c r="D146" s="166"/>
      <c r="E146" s="166"/>
      <c r="F146" s="166"/>
      <c r="G146" s="168"/>
      <c r="H146" s="170"/>
      <c r="I146" s="172"/>
      <c r="J146" s="172"/>
      <c r="K146" s="172"/>
      <c r="L146" s="174"/>
    </row>
    <row r="147" spans="1:12" ht="48" x14ac:dyDescent="0.2">
      <c r="A147" s="9"/>
      <c r="B147" s="16" t="s">
        <v>181</v>
      </c>
      <c r="C147" s="165"/>
      <c r="D147" s="167"/>
      <c r="E147" s="167"/>
      <c r="F147" s="167"/>
      <c r="G147" s="169"/>
      <c r="H147" s="171"/>
      <c r="I147" s="173"/>
      <c r="J147" s="173"/>
      <c r="K147" s="173"/>
      <c r="L147" s="175"/>
    </row>
    <row r="148" spans="1:12" ht="16" x14ac:dyDescent="0.2">
      <c r="A148" s="9"/>
      <c r="B148" s="16" t="s">
        <v>28</v>
      </c>
      <c r="C148" s="164"/>
      <c r="D148" s="166"/>
      <c r="E148" s="166"/>
      <c r="F148" s="166"/>
      <c r="G148" s="168"/>
      <c r="H148" s="170"/>
      <c r="I148" s="172"/>
      <c r="J148" s="172"/>
      <c r="K148" s="172"/>
      <c r="L148" s="174"/>
    </row>
    <row r="149" spans="1:12" ht="32" x14ac:dyDescent="0.2">
      <c r="A149" s="9"/>
      <c r="B149" s="16" t="s">
        <v>182</v>
      </c>
      <c r="C149" s="165"/>
      <c r="D149" s="167"/>
      <c r="E149" s="167"/>
      <c r="F149" s="167"/>
      <c r="G149" s="169"/>
      <c r="H149" s="171"/>
      <c r="I149" s="173"/>
      <c r="J149" s="173"/>
      <c r="K149" s="173"/>
      <c r="L149" s="175"/>
    </row>
    <row r="150" spans="1:12" ht="32" x14ac:dyDescent="0.2">
      <c r="A150" s="9" t="s">
        <v>183</v>
      </c>
      <c r="B150" s="16" t="s">
        <v>184</v>
      </c>
      <c r="C150" s="17"/>
      <c r="D150" s="18"/>
      <c r="E150" s="18"/>
      <c r="F150" s="18"/>
      <c r="G150" s="19"/>
      <c r="H150" s="57"/>
      <c r="I150" s="24"/>
      <c r="J150" s="24"/>
      <c r="K150" s="24"/>
      <c r="L150" s="25"/>
    </row>
    <row r="151" spans="1:12" ht="16" x14ac:dyDescent="0.2">
      <c r="A151" s="9"/>
      <c r="B151" s="16" t="s">
        <v>185</v>
      </c>
      <c r="C151" s="17"/>
      <c r="D151" s="18"/>
      <c r="E151" s="18"/>
      <c r="F151" s="18"/>
      <c r="G151" s="19"/>
      <c r="H151" s="57"/>
      <c r="I151" s="24"/>
      <c r="J151" s="24"/>
      <c r="K151" s="24"/>
      <c r="L151" s="25"/>
    </row>
    <row r="152" spans="1:12" ht="16" x14ac:dyDescent="0.2">
      <c r="A152" s="9">
        <v>5.2</v>
      </c>
      <c r="B152" s="16" t="s">
        <v>186</v>
      </c>
      <c r="C152" s="158"/>
      <c r="D152" s="159"/>
      <c r="E152" s="159"/>
      <c r="F152" s="159"/>
      <c r="G152" s="160"/>
      <c r="H152" s="161"/>
      <c r="I152" s="162"/>
      <c r="J152" s="162"/>
      <c r="K152" s="162"/>
      <c r="L152" s="163"/>
    </row>
    <row r="153" spans="1:12" ht="32" x14ac:dyDescent="0.2">
      <c r="A153" s="9" t="s">
        <v>187</v>
      </c>
      <c r="B153" s="16" t="s">
        <v>188</v>
      </c>
      <c r="C153" s="17"/>
      <c r="D153" s="18"/>
      <c r="E153" s="18"/>
      <c r="F153" s="18"/>
      <c r="G153" s="19"/>
      <c r="H153" s="57"/>
      <c r="I153" s="24"/>
      <c r="J153" s="24"/>
      <c r="K153" s="24"/>
      <c r="L153" s="25"/>
    </row>
    <row r="154" spans="1:12" ht="48" x14ac:dyDescent="0.2">
      <c r="A154" s="9" t="s">
        <v>189</v>
      </c>
      <c r="B154" s="16" t="s">
        <v>190</v>
      </c>
      <c r="C154" s="17"/>
      <c r="D154" s="18"/>
      <c r="E154" s="18"/>
      <c r="F154" s="18"/>
      <c r="G154" s="19"/>
      <c r="H154" s="57"/>
      <c r="I154" s="24"/>
      <c r="J154" s="24"/>
      <c r="K154" s="24"/>
      <c r="L154" s="25"/>
    </row>
    <row r="155" spans="1:12" ht="32" x14ac:dyDescent="0.2">
      <c r="A155" s="9" t="s">
        <v>191</v>
      </c>
      <c r="B155" s="16" t="s">
        <v>192</v>
      </c>
      <c r="C155" s="17"/>
      <c r="D155" s="18"/>
      <c r="E155" s="18"/>
      <c r="F155" s="18"/>
      <c r="G155" s="19"/>
      <c r="H155" s="57"/>
      <c r="I155" s="24"/>
      <c r="J155" s="24"/>
      <c r="K155" s="24"/>
      <c r="L155" s="25"/>
    </row>
    <row r="156" spans="1:12" ht="32" x14ac:dyDescent="0.2">
      <c r="A156" s="9" t="s">
        <v>193</v>
      </c>
      <c r="B156" s="16" t="s">
        <v>194</v>
      </c>
      <c r="C156" s="17"/>
      <c r="D156" s="18"/>
      <c r="E156" s="18"/>
      <c r="F156" s="18"/>
      <c r="G156" s="19"/>
      <c r="H156" s="57"/>
      <c r="I156" s="24"/>
      <c r="J156" s="24"/>
      <c r="K156" s="24"/>
      <c r="L156" s="25"/>
    </row>
    <row r="157" spans="1:12" ht="16" x14ac:dyDescent="0.2">
      <c r="A157" s="9" t="s">
        <v>195</v>
      </c>
      <c r="B157" s="16" t="s">
        <v>196</v>
      </c>
      <c r="C157" s="17"/>
      <c r="D157" s="18"/>
      <c r="E157" s="18"/>
      <c r="F157" s="18"/>
      <c r="G157" s="19"/>
      <c r="H157" s="57"/>
      <c r="I157" s="24"/>
      <c r="J157" s="24"/>
      <c r="K157" s="24"/>
      <c r="L157" s="25"/>
    </row>
    <row r="158" spans="1:12" ht="16" x14ac:dyDescent="0.2">
      <c r="A158" s="9">
        <v>5.3</v>
      </c>
      <c r="B158" s="16" t="s">
        <v>197</v>
      </c>
      <c r="C158" s="158"/>
      <c r="D158" s="159"/>
      <c r="E158" s="159"/>
      <c r="F158" s="159"/>
      <c r="G158" s="160"/>
      <c r="H158" s="161"/>
      <c r="I158" s="162"/>
      <c r="J158" s="162"/>
      <c r="K158" s="162"/>
      <c r="L158" s="163"/>
    </row>
    <row r="159" spans="1:12" ht="32" x14ac:dyDescent="0.2">
      <c r="A159" s="9" t="s">
        <v>198</v>
      </c>
      <c r="B159" s="16" t="s">
        <v>199</v>
      </c>
      <c r="C159" s="164"/>
      <c r="D159" s="166"/>
      <c r="E159" s="166"/>
      <c r="F159" s="166"/>
      <c r="G159" s="168"/>
      <c r="H159" s="170"/>
      <c r="I159" s="172"/>
      <c r="J159" s="172"/>
      <c r="K159" s="172"/>
      <c r="L159" s="174"/>
    </row>
    <row r="160" spans="1:12" ht="32" x14ac:dyDescent="0.2">
      <c r="A160" s="9"/>
      <c r="B160" s="16" t="s">
        <v>200</v>
      </c>
      <c r="C160" s="178"/>
      <c r="D160" s="179"/>
      <c r="E160" s="179"/>
      <c r="F160" s="179"/>
      <c r="G160" s="180"/>
      <c r="H160" s="181"/>
      <c r="I160" s="176"/>
      <c r="J160" s="176"/>
      <c r="K160" s="176"/>
      <c r="L160" s="177"/>
    </row>
    <row r="161" spans="1:12" ht="16" x14ac:dyDescent="0.2">
      <c r="A161" s="9"/>
      <c r="B161" s="16" t="s">
        <v>201</v>
      </c>
      <c r="C161" s="165"/>
      <c r="D161" s="167"/>
      <c r="E161" s="167"/>
      <c r="F161" s="167"/>
      <c r="G161" s="169"/>
      <c r="H161" s="171"/>
      <c r="I161" s="173"/>
      <c r="J161" s="173"/>
      <c r="K161" s="173"/>
      <c r="L161" s="175"/>
    </row>
    <row r="162" spans="1:12" ht="32" x14ac:dyDescent="0.2">
      <c r="A162" s="9" t="s">
        <v>202</v>
      </c>
      <c r="B162" s="16" t="s">
        <v>203</v>
      </c>
      <c r="C162" s="17"/>
      <c r="D162" s="18"/>
      <c r="E162" s="18"/>
      <c r="F162" s="18"/>
      <c r="G162" s="19"/>
      <c r="H162" s="57"/>
      <c r="I162" s="24"/>
      <c r="J162" s="24"/>
      <c r="K162" s="24"/>
      <c r="L162" s="25"/>
    </row>
    <row r="163" spans="1:12" ht="32" x14ac:dyDescent="0.2">
      <c r="A163" s="9" t="s">
        <v>204</v>
      </c>
      <c r="B163" s="16" t="s">
        <v>205</v>
      </c>
      <c r="C163" s="17"/>
      <c r="D163" s="18"/>
      <c r="E163" s="18"/>
      <c r="F163" s="18"/>
      <c r="G163" s="19"/>
      <c r="H163" s="57"/>
      <c r="I163" s="24"/>
      <c r="J163" s="24"/>
      <c r="K163" s="24"/>
      <c r="L163" s="25"/>
    </row>
    <row r="164" spans="1:12" ht="16" x14ac:dyDescent="0.2">
      <c r="A164" s="9" t="s">
        <v>206</v>
      </c>
      <c r="B164" s="16" t="s">
        <v>26</v>
      </c>
      <c r="C164" s="164"/>
      <c r="D164" s="166"/>
      <c r="E164" s="166"/>
      <c r="F164" s="166"/>
      <c r="G164" s="168"/>
      <c r="H164" s="170"/>
      <c r="I164" s="172"/>
      <c r="J164" s="172"/>
      <c r="K164" s="172"/>
      <c r="L164" s="174"/>
    </row>
    <row r="165" spans="1:12" ht="32" x14ac:dyDescent="0.2">
      <c r="A165" s="9"/>
      <c r="B165" s="16" t="s">
        <v>207</v>
      </c>
      <c r="C165" s="165"/>
      <c r="D165" s="167"/>
      <c r="E165" s="167"/>
      <c r="F165" s="167"/>
      <c r="G165" s="169"/>
      <c r="H165" s="171"/>
      <c r="I165" s="173"/>
      <c r="J165" s="173"/>
      <c r="K165" s="173"/>
      <c r="L165" s="175"/>
    </row>
    <row r="166" spans="1:12" ht="16" x14ac:dyDescent="0.2">
      <c r="A166" s="9"/>
      <c r="B166" s="16" t="s">
        <v>28</v>
      </c>
      <c r="C166" s="164"/>
      <c r="D166" s="166"/>
      <c r="E166" s="166"/>
      <c r="F166" s="166"/>
      <c r="G166" s="168"/>
      <c r="H166" s="170"/>
      <c r="I166" s="172"/>
      <c r="J166" s="172"/>
      <c r="K166" s="172"/>
      <c r="L166" s="174"/>
    </row>
    <row r="167" spans="1:12" ht="48" x14ac:dyDescent="0.2">
      <c r="A167" s="9"/>
      <c r="B167" s="16" t="s">
        <v>208</v>
      </c>
      <c r="C167" s="165"/>
      <c r="D167" s="167"/>
      <c r="E167" s="167"/>
      <c r="F167" s="167"/>
      <c r="G167" s="169"/>
      <c r="H167" s="171"/>
      <c r="I167" s="173"/>
      <c r="J167" s="173"/>
      <c r="K167" s="173"/>
      <c r="L167" s="175"/>
    </row>
    <row r="168" spans="1:12" ht="16" x14ac:dyDescent="0.2">
      <c r="A168" s="9">
        <v>5.4</v>
      </c>
      <c r="B168" s="16" t="s">
        <v>209</v>
      </c>
      <c r="C168" s="158"/>
      <c r="D168" s="159"/>
      <c r="E168" s="159"/>
      <c r="F168" s="159"/>
      <c r="G168" s="160"/>
      <c r="H168" s="161"/>
      <c r="I168" s="162"/>
      <c r="J168" s="162"/>
      <c r="K168" s="162"/>
      <c r="L168" s="163"/>
    </row>
    <row r="169" spans="1:12" ht="32" x14ac:dyDescent="0.2">
      <c r="A169" s="9" t="s">
        <v>210</v>
      </c>
      <c r="B169" s="16" t="s">
        <v>211</v>
      </c>
      <c r="C169" s="17"/>
      <c r="D169" s="18"/>
      <c r="E169" s="18"/>
      <c r="F169" s="18"/>
      <c r="G169" s="19"/>
      <c r="H169" s="57"/>
      <c r="I169" s="24"/>
      <c r="J169" s="24"/>
      <c r="K169" s="24"/>
      <c r="L169" s="25"/>
    </row>
    <row r="170" spans="1:12" ht="33" thickBot="1" x14ac:dyDescent="0.25">
      <c r="A170" s="11" t="s">
        <v>212</v>
      </c>
      <c r="B170" s="78" t="s">
        <v>213</v>
      </c>
      <c r="C170" s="20"/>
      <c r="D170" s="21"/>
      <c r="E170" s="21"/>
      <c r="F170" s="21"/>
      <c r="G170" s="22"/>
      <c r="H170" s="77"/>
      <c r="I170" s="75"/>
      <c r="J170" s="75"/>
      <c r="K170" s="75"/>
      <c r="L170" s="76"/>
    </row>
    <row r="171" spans="1:12" ht="17" thickBot="1" x14ac:dyDescent="0.25">
      <c r="A171" s="39" t="s">
        <v>69</v>
      </c>
      <c r="B171" s="45" t="s">
        <v>214</v>
      </c>
      <c r="C171" s="51">
        <f t="shared" ref="C171:L171" si="4">SUM(C145:C170)</f>
        <v>0</v>
      </c>
      <c r="D171" s="51">
        <f t="shared" si="4"/>
        <v>0</v>
      </c>
      <c r="E171" s="51">
        <f t="shared" si="4"/>
        <v>0</v>
      </c>
      <c r="F171" s="51">
        <f t="shared" si="4"/>
        <v>0</v>
      </c>
      <c r="G171" s="52">
        <f t="shared" si="4"/>
        <v>0</v>
      </c>
      <c r="H171" s="53">
        <f t="shared" si="4"/>
        <v>0</v>
      </c>
      <c r="I171" s="54">
        <f t="shared" si="4"/>
        <v>0</v>
      </c>
      <c r="J171" s="54">
        <f t="shared" si="4"/>
        <v>0</v>
      </c>
      <c r="K171" s="54">
        <f t="shared" si="4"/>
        <v>0</v>
      </c>
      <c r="L171" s="55">
        <f t="shared" si="4"/>
        <v>0</v>
      </c>
    </row>
    <row r="173" spans="1:12" ht="16" thickBot="1" x14ac:dyDescent="0.25"/>
    <row r="174" spans="1:12" ht="17" thickBot="1" x14ac:dyDescent="0.25">
      <c r="A174" s="41" t="s">
        <v>14</v>
      </c>
      <c r="B174" s="44" t="s">
        <v>15</v>
      </c>
      <c r="C174" s="152" t="s">
        <v>16</v>
      </c>
      <c r="D174" s="153"/>
      <c r="E174" s="153"/>
      <c r="F174" s="153"/>
      <c r="G174" s="154"/>
      <c r="H174" s="193" t="s">
        <v>17</v>
      </c>
      <c r="I174" s="156"/>
      <c r="J174" s="156"/>
      <c r="K174" s="156"/>
      <c r="L174" s="157"/>
    </row>
    <row r="175" spans="1:12" ht="17" thickBot="1" x14ac:dyDescent="0.25">
      <c r="A175" s="41"/>
      <c r="B175" s="67" t="s">
        <v>215</v>
      </c>
      <c r="C175" s="68" t="s">
        <v>19</v>
      </c>
      <c r="D175" s="69" t="s">
        <v>20</v>
      </c>
      <c r="E175" s="69" t="s">
        <v>21</v>
      </c>
      <c r="F175" s="69" t="s">
        <v>22</v>
      </c>
      <c r="G175" s="70" t="s">
        <v>23</v>
      </c>
      <c r="H175" s="71" t="s">
        <v>19</v>
      </c>
      <c r="I175" s="72" t="s">
        <v>20</v>
      </c>
      <c r="J175" s="72" t="s">
        <v>21</v>
      </c>
      <c r="K175" s="72" t="s">
        <v>22</v>
      </c>
      <c r="L175" s="73" t="s">
        <v>23</v>
      </c>
    </row>
    <row r="176" spans="1:12" ht="16" x14ac:dyDescent="0.2">
      <c r="A176" s="74">
        <v>6.1</v>
      </c>
      <c r="B176" s="80" t="s">
        <v>216</v>
      </c>
      <c r="C176" s="194"/>
      <c r="D176" s="195"/>
      <c r="E176" s="195"/>
      <c r="F176" s="195"/>
      <c r="G176" s="196"/>
      <c r="H176" s="197"/>
      <c r="I176" s="198"/>
      <c r="J176" s="198"/>
      <c r="K176" s="198"/>
      <c r="L176" s="199"/>
    </row>
    <row r="177" spans="1:12" ht="16" x14ac:dyDescent="0.2">
      <c r="A177" s="9" t="s">
        <v>217</v>
      </c>
      <c r="B177" s="81" t="s">
        <v>26</v>
      </c>
      <c r="C177" s="164"/>
      <c r="D177" s="166"/>
      <c r="E177" s="166"/>
      <c r="F177" s="166"/>
      <c r="G177" s="168"/>
      <c r="H177" s="170"/>
      <c r="I177" s="172"/>
      <c r="J177" s="172"/>
      <c r="K177" s="172"/>
      <c r="L177" s="174"/>
    </row>
    <row r="178" spans="1:12" ht="32" x14ac:dyDescent="0.2">
      <c r="A178" s="9"/>
      <c r="B178" s="81" t="s">
        <v>218</v>
      </c>
      <c r="C178" s="165"/>
      <c r="D178" s="167"/>
      <c r="E178" s="167"/>
      <c r="F178" s="167"/>
      <c r="G178" s="169"/>
      <c r="H178" s="171"/>
      <c r="I178" s="173"/>
      <c r="J178" s="173"/>
      <c r="K178" s="173"/>
      <c r="L178" s="175"/>
    </row>
    <row r="179" spans="1:12" ht="16" x14ac:dyDescent="0.2">
      <c r="A179" s="9"/>
      <c r="B179" s="81" t="s">
        <v>28</v>
      </c>
      <c r="C179" s="164"/>
      <c r="D179" s="166"/>
      <c r="E179" s="166"/>
      <c r="F179" s="166"/>
      <c r="G179" s="168"/>
      <c r="H179" s="170"/>
      <c r="I179" s="172"/>
      <c r="J179" s="172"/>
      <c r="K179" s="172"/>
      <c r="L179" s="174"/>
    </row>
    <row r="180" spans="1:12" ht="32" x14ac:dyDescent="0.2">
      <c r="A180" s="9"/>
      <c r="B180" s="81" t="s">
        <v>219</v>
      </c>
      <c r="C180" s="165"/>
      <c r="D180" s="167"/>
      <c r="E180" s="167"/>
      <c r="F180" s="167"/>
      <c r="G180" s="169"/>
      <c r="H180" s="171"/>
      <c r="I180" s="173"/>
      <c r="J180" s="173"/>
      <c r="K180" s="173"/>
      <c r="L180" s="175"/>
    </row>
    <row r="181" spans="1:12" ht="16" x14ac:dyDescent="0.2">
      <c r="A181" s="9" t="s">
        <v>220</v>
      </c>
      <c r="B181" s="81" t="s">
        <v>221</v>
      </c>
      <c r="C181" s="17"/>
      <c r="D181" s="18"/>
      <c r="E181" s="18"/>
      <c r="F181" s="18"/>
      <c r="G181" s="19"/>
      <c r="H181" s="57"/>
      <c r="I181" s="24"/>
      <c r="J181" s="24"/>
      <c r="K181" s="24"/>
      <c r="L181" s="25"/>
    </row>
    <row r="182" spans="1:12" ht="16" x14ac:dyDescent="0.2">
      <c r="A182" s="9">
        <v>6.2</v>
      </c>
      <c r="B182" s="81" t="s">
        <v>222</v>
      </c>
      <c r="C182" s="158"/>
      <c r="D182" s="159"/>
      <c r="E182" s="159"/>
      <c r="F182" s="159"/>
      <c r="G182" s="160"/>
      <c r="H182" s="161"/>
      <c r="I182" s="162"/>
      <c r="J182" s="162"/>
      <c r="K182" s="162"/>
      <c r="L182" s="163"/>
    </row>
    <row r="183" spans="1:12" ht="32" x14ac:dyDescent="0.2">
      <c r="A183" s="9" t="s">
        <v>223</v>
      </c>
      <c r="B183" s="81" t="s">
        <v>224</v>
      </c>
      <c r="C183" s="17"/>
      <c r="D183" s="18"/>
      <c r="E183" s="18"/>
      <c r="F183" s="18"/>
      <c r="G183" s="19"/>
      <c r="H183" s="57"/>
      <c r="I183" s="24"/>
      <c r="J183" s="24"/>
      <c r="K183" s="24"/>
      <c r="L183" s="25"/>
    </row>
    <row r="184" spans="1:12" ht="32" x14ac:dyDescent="0.2">
      <c r="A184" s="9" t="s">
        <v>225</v>
      </c>
      <c r="B184" s="81" t="s">
        <v>226</v>
      </c>
      <c r="C184" s="17"/>
      <c r="D184" s="18"/>
      <c r="E184" s="18"/>
      <c r="F184" s="18"/>
      <c r="G184" s="19"/>
      <c r="H184" s="57"/>
      <c r="I184" s="24"/>
      <c r="J184" s="24"/>
      <c r="K184" s="24"/>
      <c r="L184" s="25"/>
    </row>
    <row r="185" spans="1:12" ht="32" x14ac:dyDescent="0.2">
      <c r="A185" s="9" t="s">
        <v>227</v>
      </c>
      <c r="B185" s="81" t="s">
        <v>228</v>
      </c>
      <c r="C185" s="17"/>
      <c r="D185" s="18"/>
      <c r="E185" s="18"/>
      <c r="F185" s="18"/>
      <c r="G185" s="19"/>
      <c r="H185" s="57"/>
      <c r="I185" s="24"/>
      <c r="J185" s="24"/>
      <c r="K185" s="24"/>
      <c r="L185" s="25"/>
    </row>
    <row r="186" spans="1:12" ht="16" x14ac:dyDescent="0.2">
      <c r="A186" s="9">
        <v>6.3</v>
      </c>
      <c r="B186" s="81" t="s">
        <v>229</v>
      </c>
      <c r="C186" s="158"/>
      <c r="D186" s="159"/>
      <c r="E186" s="159"/>
      <c r="F186" s="159"/>
      <c r="G186" s="160"/>
      <c r="H186" s="161"/>
      <c r="I186" s="162"/>
      <c r="J186" s="162"/>
      <c r="K186" s="162"/>
      <c r="L186" s="163"/>
    </row>
    <row r="187" spans="1:12" ht="16" x14ac:dyDescent="0.2">
      <c r="A187" s="9" t="s">
        <v>230</v>
      </c>
      <c r="B187" s="81" t="s">
        <v>231</v>
      </c>
      <c r="C187" s="17"/>
      <c r="D187" s="18"/>
      <c r="E187" s="18"/>
      <c r="F187" s="18"/>
      <c r="G187" s="19"/>
      <c r="H187" s="57"/>
      <c r="I187" s="24"/>
      <c r="J187" s="24"/>
      <c r="K187" s="24"/>
      <c r="L187" s="25"/>
    </row>
    <row r="188" spans="1:12" ht="16" x14ac:dyDescent="0.2">
      <c r="A188" s="9" t="s">
        <v>232</v>
      </c>
      <c r="B188" s="81" t="s">
        <v>233</v>
      </c>
      <c r="C188" s="164"/>
      <c r="D188" s="166"/>
      <c r="E188" s="166"/>
      <c r="F188" s="166"/>
      <c r="G188" s="168"/>
      <c r="H188" s="170"/>
      <c r="I188" s="172"/>
      <c r="J188" s="172"/>
      <c r="K188" s="172"/>
      <c r="L188" s="174"/>
    </row>
    <row r="189" spans="1:12" ht="16" x14ac:dyDescent="0.2">
      <c r="A189" s="9" t="s">
        <v>234</v>
      </c>
      <c r="B189" s="81" t="s">
        <v>235</v>
      </c>
      <c r="C189" s="178"/>
      <c r="D189" s="179"/>
      <c r="E189" s="179"/>
      <c r="F189" s="179"/>
      <c r="G189" s="180"/>
      <c r="H189" s="181"/>
      <c r="I189" s="176"/>
      <c r="J189" s="176"/>
      <c r="K189" s="176"/>
      <c r="L189" s="177"/>
    </row>
    <row r="190" spans="1:12" ht="16" x14ac:dyDescent="0.2">
      <c r="A190" s="9" t="s">
        <v>234</v>
      </c>
      <c r="B190" s="81" t="s">
        <v>236</v>
      </c>
      <c r="C190" s="178"/>
      <c r="D190" s="179"/>
      <c r="E190" s="179"/>
      <c r="F190" s="179"/>
      <c r="G190" s="180"/>
      <c r="H190" s="181"/>
      <c r="I190" s="176"/>
      <c r="J190" s="176"/>
      <c r="K190" s="176"/>
      <c r="L190" s="177"/>
    </row>
    <row r="191" spans="1:12" ht="16" x14ac:dyDescent="0.2">
      <c r="A191" s="9" t="s">
        <v>234</v>
      </c>
      <c r="B191" s="81" t="s">
        <v>237</v>
      </c>
      <c r="C191" s="178"/>
      <c r="D191" s="179"/>
      <c r="E191" s="179"/>
      <c r="F191" s="179"/>
      <c r="G191" s="180"/>
      <c r="H191" s="181"/>
      <c r="I191" s="176"/>
      <c r="J191" s="176"/>
      <c r="K191" s="176"/>
      <c r="L191" s="177"/>
    </row>
    <row r="192" spans="1:12" ht="16" x14ac:dyDescent="0.2">
      <c r="A192" s="9" t="s">
        <v>234</v>
      </c>
      <c r="B192" s="81" t="s">
        <v>238</v>
      </c>
      <c r="C192" s="178"/>
      <c r="D192" s="179"/>
      <c r="E192" s="179"/>
      <c r="F192" s="179"/>
      <c r="G192" s="180"/>
      <c r="H192" s="181"/>
      <c r="I192" s="176"/>
      <c r="J192" s="176"/>
      <c r="K192" s="176"/>
      <c r="L192" s="177"/>
    </row>
    <row r="193" spans="1:12" ht="16" x14ac:dyDescent="0.2">
      <c r="A193" s="9" t="s">
        <v>234</v>
      </c>
      <c r="B193" s="81" t="s">
        <v>239</v>
      </c>
      <c r="C193" s="178"/>
      <c r="D193" s="179"/>
      <c r="E193" s="179"/>
      <c r="F193" s="179"/>
      <c r="G193" s="180"/>
      <c r="H193" s="181"/>
      <c r="I193" s="176"/>
      <c r="J193" s="176"/>
      <c r="K193" s="176"/>
      <c r="L193" s="177"/>
    </row>
    <row r="194" spans="1:12" ht="16" x14ac:dyDescent="0.2">
      <c r="A194" s="9" t="s">
        <v>234</v>
      </c>
      <c r="B194" s="81" t="s">
        <v>240</v>
      </c>
      <c r="C194" s="178"/>
      <c r="D194" s="179"/>
      <c r="E194" s="179"/>
      <c r="F194" s="179"/>
      <c r="G194" s="180"/>
      <c r="H194" s="181"/>
      <c r="I194" s="176"/>
      <c r="J194" s="176"/>
      <c r="K194" s="176"/>
      <c r="L194" s="177"/>
    </row>
    <row r="195" spans="1:12" ht="16" x14ac:dyDescent="0.2">
      <c r="A195" s="9" t="s">
        <v>234</v>
      </c>
      <c r="B195" s="81" t="s">
        <v>241</v>
      </c>
      <c r="C195" s="165"/>
      <c r="D195" s="167"/>
      <c r="E195" s="167"/>
      <c r="F195" s="167"/>
      <c r="G195" s="169"/>
      <c r="H195" s="171"/>
      <c r="I195" s="173"/>
      <c r="J195" s="173"/>
      <c r="K195" s="173"/>
      <c r="L195" s="175"/>
    </row>
    <row r="196" spans="1:12" ht="33" thickBot="1" x14ac:dyDescent="0.25">
      <c r="A196" s="11" t="s">
        <v>242</v>
      </c>
      <c r="B196" s="82" t="s">
        <v>243</v>
      </c>
      <c r="C196" s="20"/>
      <c r="D196" s="21"/>
      <c r="E196" s="21"/>
      <c r="F196" s="21"/>
      <c r="G196" s="22"/>
      <c r="H196" s="77"/>
      <c r="I196" s="75"/>
      <c r="J196" s="75"/>
      <c r="K196" s="75"/>
      <c r="L196" s="76"/>
    </row>
    <row r="197" spans="1:12" ht="17" thickBot="1" x14ac:dyDescent="0.25">
      <c r="A197" s="39" t="s">
        <v>69</v>
      </c>
      <c r="B197" s="45" t="s">
        <v>244</v>
      </c>
      <c r="C197" s="51">
        <f t="shared" ref="C197:L197" si="5">SUM(C176:C196)</f>
        <v>0</v>
      </c>
      <c r="D197" s="51">
        <f t="shared" si="5"/>
        <v>0</v>
      </c>
      <c r="E197" s="51">
        <f t="shared" si="5"/>
        <v>0</v>
      </c>
      <c r="F197" s="51">
        <f t="shared" si="5"/>
        <v>0</v>
      </c>
      <c r="G197" s="52">
        <f t="shared" si="5"/>
        <v>0</v>
      </c>
      <c r="H197" s="53">
        <f t="shared" si="5"/>
        <v>0</v>
      </c>
      <c r="I197" s="54">
        <f t="shared" si="5"/>
        <v>0</v>
      </c>
      <c r="J197" s="54">
        <f t="shared" si="5"/>
        <v>0</v>
      </c>
      <c r="K197" s="54">
        <f t="shared" si="5"/>
        <v>0</v>
      </c>
      <c r="L197" s="55">
        <f t="shared" si="5"/>
        <v>0</v>
      </c>
    </row>
    <row r="199" spans="1:12" ht="16" thickBot="1" x14ac:dyDescent="0.25"/>
    <row r="200" spans="1:12" ht="17" thickBot="1" x14ac:dyDescent="0.25">
      <c r="A200" s="41" t="s">
        <v>14</v>
      </c>
      <c r="B200" s="44" t="s">
        <v>15</v>
      </c>
      <c r="C200" s="152" t="s">
        <v>16</v>
      </c>
      <c r="D200" s="153"/>
      <c r="E200" s="153"/>
      <c r="F200" s="153"/>
      <c r="G200" s="154"/>
      <c r="H200" s="193" t="s">
        <v>17</v>
      </c>
      <c r="I200" s="156"/>
      <c r="J200" s="156"/>
      <c r="K200" s="156"/>
      <c r="L200" s="157"/>
    </row>
    <row r="201" spans="1:12" ht="17" thickBot="1" x14ac:dyDescent="0.25">
      <c r="A201" s="41"/>
      <c r="B201" s="67" t="s">
        <v>245</v>
      </c>
      <c r="C201" s="83" t="s">
        <v>19</v>
      </c>
      <c r="D201" s="84" t="s">
        <v>20</v>
      </c>
      <c r="E201" s="84" t="s">
        <v>21</v>
      </c>
      <c r="F201" s="84" t="s">
        <v>22</v>
      </c>
      <c r="G201" s="85" t="s">
        <v>23</v>
      </c>
      <c r="H201" s="71" t="s">
        <v>19</v>
      </c>
      <c r="I201" s="72" t="s">
        <v>20</v>
      </c>
      <c r="J201" s="72" t="s">
        <v>21</v>
      </c>
      <c r="K201" s="72" t="s">
        <v>22</v>
      </c>
      <c r="L201" s="73" t="s">
        <v>23</v>
      </c>
    </row>
    <row r="202" spans="1:12" ht="16" x14ac:dyDescent="0.2">
      <c r="A202" s="74">
        <v>7.1</v>
      </c>
      <c r="B202" s="56" t="s">
        <v>246</v>
      </c>
      <c r="C202" s="194"/>
      <c r="D202" s="195"/>
      <c r="E202" s="195"/>
      <c r="F202" s="195"/>
      <c r="G202" s="196"/>
      <c r="H202" s="197"/>
      <c r="I202" s="198"/>
      <c r="J202" s="198"/>
      <c r="K202" s="198"/>
      <c r="L202" s="199"/>
    </row>
    <row r="203" spans="1:12" ht="32" x14ac:dyDescent="0.2">
      <c r="A203" s="9" t="s">
        <v>247</v>
      </c>
      <c r="B203" s="16" t="s">
        <v>248</v>
      </c>
      <c r="C203" s="17"/>
      <c r="D203" s="18"/>
      <c r="E203" s="18"/>
      <c r="F203" s="18"/>
      <c r="G203" s="19"/>
      <c r="H203" s="57"/>
      <c r="I203" s="24"/>
      <c r="J203" s="24"/>
      <c r="K203" s="24"/>
      <c r="L203" s="25"/>
    </row>
    <row r="204" spans="1:12" ht="32" x14ac:dyDescent="0.2">
      <c r="A204" s="9" t="s">
        <v>249</v>
      </c>
      <c r="B204" s="16" t="s">
        <v>250</v>
      </c>
      <c r="C204" s="17"/>
      <c r="D204" s="18"/>
      <c r="E204" s="18"/>
      <c r="F204" s="18"/>
      <c r="G204" s="19"/>
      <c r="H204" s="57"/>
      <c r="I204" s="24"/>
      <c r="J204" s="24"/>
      <c r="K204" s="24"/>
      <c r="L204" s="25"/>
    </row>
    <row r="205" spans="1:12" ht="32" x14ac:dyDescent="0.2">
      <c r="A205" s="9" t="s">
        <v>251</v>
      </c>
      <c r="B205" s="16" t="s">
        <v>252</v>
      </c>
      <c r="C205" s="17"/>
      <c r="D205" s="18"/>
      <c r="E205" s="18"/>
      <c r="F205" s="18"/>
      <c r="G205" s="19"/>
      <c r="H205" s="57"/>
      <c r="I205" s="24"/>
      <c r="J205" s="24"/>
      <c r="K205" s="24"/>
      <c r="L205" s="25"/>
    </row>
    <row r="206" spans="1:12" ht="16" x14ac:dyDescent="0.2">
      <c r="A206" s="9">
        <v>7.2</v>
      </c>
      <c r="B206" s="16" t="s">
        <v>253</v>
      </c>
      <c r="C206" s="158"/>
      <c r="D206" s="159"/>
      <c r="E206" s="159"/>
      <c r="F206" s="159"/>
      <c r="G206" s="160"/>
      <c r="H206" s="161"/>
      <c r="I206" s="162"/>
      <c r="J206" s="162"/>
      <c r="K206" s="162"/>
      <c r="L206" s="163"/>
    </row>
    <row r="207" spans="1:12" ht="16" x14ac:dyDescent="0.2">
      <c r="A207" s="9" t="s">
        <v>254</v>
      </c>
      <c r="B207" s="16" t="s">
        <v>26</v>
      </c>
      <c r="C207" s="200"/>
      <c r="D207" s="201"/>
      <c r="E207" s="201"/>
      <c r="F207" s="201"/>
      <c r="G207" s="202"/>
      <c r="H207" s="203"/>
      <c r="I207" s="204"/>
      <c r="J207" s="204"/>
      <c r="K207" s="204"/>
      <c r="L207" s="205"/>
    </row>
    <row r="208" spans="1:12" ht="32" x14ac:dyDescent="0.2">
      <c r="A208" s="10"/>
      <c r="B208" s="16" t="s">
        <v>255</v>
      </c>
      <c r="C208" s="200"/>
      <c r="D208" s="201"/>
      <c r="E208" s="201"/>
      <c r="F208" s="201"/>
      <c r="G208" s="202"/>
      <c r="H208" s="203"/>
      <c r="I208" s="204"/>
      <c r="J208" s="204"/>
      <c r="K208" s="204"/>
      <c r="L208" s="205"/>
    </row>
    <row r="209" spans="1:12" ht="16" x14ac:dyDescent="0.2">
      <c r="A209" s="10"/>
      <c r="B209" s="16" t="s">
        <v>256</v>
      </c>
      <c r="C209" s="200"/>
      <c r="D209" s="201"/>
      <c r="E209" s="201"/>
      <c r="F209" s="201"/>
      <c r="G209" s="202"/>
      <c r="H209" s="203"/>
      <c r="I209" s="204"/>
      <c r="J209" s="204"/>
      <c r="K209" s="204"/>
      <c r="L209" s="205"/>
    </row>
    <row r="210" spans="1:12" ht="16" x14ac:dyDescent="0.2">
      <c r="A210" s="10"/>
      <c r="B210" s="16" t="s">
        <v>28</v>
      </c>
      <c r="C210" s="200"/>
      <c r="D210" s="201"/>
      <c r="E210" s="201"/>
      <c r="F210" s="201"/>
      <c r="G210" s="202"/>
      <c r="H210" s="203"/>
      <c r="I210" s="204"/>
      <c r="J210" s="204"/>
      <c r="K210" s="204"/>
      <c r="L210" s="205"/>
    </row>
    <row r="211" spans="1:12" ht="32" x14ac:dyDescent="0.2">
      <c r="A211" s="10"/>
      <c r="B211" s="16" t="s">
        <v>257</v>
      </c>
      <c r="C211" s="200"/>
      <c r="D211" s="201"/>
      <c r="E211" s="201"/>
      <c r="F211" s="201"/>
      <c r="G211" s="202"/>
      <c r="H211" s="203"/>
      <c r="I211" s="204"/>
      <c r="J211" s="204"/>
      <c r="K211" s="204"/>
      <c r="L211" s="205"/>
    </row>
    <row r="212" spans="1:12" ht="16" x14ac:dyDescent="0.2">
      <c r="A212" s="9" t="s">
        <v>258</v>
      </c>
      <c r="B212" s="16" t="s">
        <v>26</v>
      </c>
      <c r="C212" s="200"/>
      <c r="D212" s="201"/>
      <c r="E212" s="201"/>
      <c r="F212" s="201"/>
      <c r="G212" s="202"/>
      <c r="H212" s="203"/>
      <c r="I212" s="204"/>
      <c r="J212" s="204"/>
      <c r="K212" s="204"/>
      <c r="L212" s="205"/>
    </row>
    <row r="213" spans="1:12" ht="32" x14ac:dyDescent="0.2">
      <c r="A213" s="10"/>
      <c r="B213" s="16" t="s">
        <v>259</v>
      </c>
      <c r="C213" s="200"/>
      <c r="D213" s="201"/>
      <c r="E213" s="201"/>
      <c r="F213" s="201"/>
      <c r="G213" s="202"/>
      <c r="H213" s="203"/>
      <c r="I213" s="204"/>
      <c r="J213" s="204"/>
      <c r="K213" s="204"/>
      <c r="L213" s="205"/>
    </row>
    <row r="214" spans="1:12" ht="16" x14ac:dyDescent="0.2">
      <c r="A214" s="10"/>
      <c r="B214" s="16" t="s">
        <v>256</v>
      </c>
      <c r="C214" s="200"/>
      <c r="D214" s="201"/>
      <c r="E214" s="201"/>
      <c r="F214" s="201"/>
      <c r="G214" s="202"/>
      <c r="H214" s="203"/>
      <c r="I214" s="204"/>
      <c r="J214" s="204"/>
      <c r="K214" s="204"/>
      <c r="L214" s="205"/>
    </row>
    <row r="215" spans="1:12" ht="16" x14ac:dyDescent="0.2">
      <c r="A215" s="9"/>
      <c r="B215" s="16" t="s">
        <v>28</v>
      </c>
      <c r="C215" s="200"/>
      <c r="D215" s="201"/>
      <c r="E215" s="201"/>
      <c r="F215" s="201"/>
      <c r="G215" s="202"/>
      <c r="H215" s="203"/>
      <c r="I215" s="204"/>
      <c r="J215" s="204"/>
      <c r="K215" s="204"/>
      <c r="L215" s="205"/>
    </row>
    <row r="216" spans="1:12" ht="32" x14ac:dyDescent="0.2">
      <c r="A216" s="9"/>
      <c r="B216" s="16" t="s">
        <v>260</v>
      </c>
      <c r="C216" s="200"/>
      <c r="D216" s="201"/>
      <c r="E216" s="201"/>
      <c r="F216" s="201"/>
      <c r="G216" s="202"/>
      <c r="H216" s="203"/>
      <c r="I216" s="204"/>
      <c r="J216" s="204"/>
      <c r="K216" s="204"/>
      <c r="L216" s="205"/>
    </row>
    <row r="217" spans="1:12" ht="16" x14ac:dyDescent="0.2">
      <c r="A217" s="9">
        <v>7.3</v>
      </c>
      <c r="B217" s="16" t="s">
        <v>261</v>
      </c>
      <c r="C217" s="158"/>
      <c r="D217" s="159"/>
      <c r="E217" s="159"/>
      <c r="F217" s="159"/>
      <c r="G217" s="160"/>
      <c r="H217" s="161"/>
      <c r="I217" s="162"/>
      <c r="J217" s="162"/>
      <c r="K217" s="162"/>
      <c r="L217" s="163"/>
    </row>
    <row r="218" spans="1:12" ht="33" thickBot="1" x14ac:dyDescent="0.25">
      <c r="A218" s="11" t="s">
        <v>262</v>
      </c>
      <c r="B218" s="78" t="s">
        <v>263</v>
      </c>
      <c r="C218" s="20"/>
      <c r="D218" s="21"/>
      <c r="E218" s="21"/>
      <c r="F218" s="21"/>
      <c r="G218" s="22"/>
      <c r="H218" s="77"/>
      <c r="I218" s="75"/>
      <c r="J218" s="75"/>
      <c r="K218" s="75"/>
      <c r="L218" s="76"/>
    </row>
    <row r="219" spans="1:12" ht="17" thickBot="1" x14ac:dyDescent="0.25">
      <c r="A219" s="39" t="s">
        <v>69</v>
      </c>
      <c r="B219" s="45" t="s">
        <v>264</v>
      </c>
      <c r="C219" s="51">
        <f t="shared" ref="C219:L219" si="6">SUM(C202:C218)</f>
        <v>0</v>
      </c>
      <c r="D219" s="51">
        <f t="shared" si="6"/>
        <v>0</v>
      </c>
      <c r="E219" s="51">
        <f t="shared" si="6"/>
        <v>0</v>
      </c>
      <c r="F219" s="51">
        <f t="shared" si="6"/>
        <v>0</v>
      </c>
      <c r="G219" s="52">
        <f t="shared" si="6"/>
        <v>0</v>
      </c>
      <c r="H219" s="53">
        <f t="shared" si="6"/>
        <v>0</v>
      </c>
      <c r="I219" s="54">
        <f t="shared" si="6"/>
        <v>0</v>
      </c>
      <c r="J219" s="54">
        <f t="shared" si="6"/>
        <v>0</v>
      </c>
      <c r="K219" s="54">
        <f t="shared" si="6"/>
        <v>0</v>
      </c>
      <c r="L219" s="55">
        <f t="shared" si="6"/>
        <v>0</v>
      </c>
    </row>
    <row r="221" spans="1:12" ht="16" thickBot="1" x14ac:dyDescent="0.25"/>
    <row r="222" spans="1:12" ht="17" thickBot="1" x14ac:dyDescent="0.25">
      <c r="A222" s="41" t="s">
        <v>14</v>
      </c>
      <c r="B222" s="44" t="s">
        <v>15</v>
      </c>
      <c r="C222" s="152" t="s">
        <v>16</v>
      </c>
      <c r="D222" s="153"/>
      <c r="E222" s="153"/>
      <c r="F222" s="153"/>
      <c r="G222" s="154"/>
      <c r="H222" s="193" t="s">
        <v>17</v>
      </c>
      <c r="I222" s="156"/>
      <c r="J222" s="156"/>
      <c r="K222" s="156"/>
      <c r="L222" s="157"/>
    </row>
    <row r="223" spans="1:12" ht="17" thickBot="1" x14ac:dyDescent="0.25">
      <c r="A223" s="41"/>
      <c r="B223" s="67" t="s">
        <v>265</v>
      </c>
      <c r="C223" s="68" t="s">
        <v>19</v>
      </c>
      <c r="D223" s="69" t="s">
        <v>20</v>
      </c>
      <c r="E223" s="69" t="s">
        <v>21</v>
      </c>
      <c r="F223" s="69" t="s">
        <v>22</v>
      </c>
      <c r="G223" s="70" t="s">
        <v>23</v>
      </c>
      <c r="H223" s="71" t="s">
        <v>19</v>
      </c>
      <c r="I223" s="72" t="s">
        <v>20</v>
      </c>
      <c r="J223" s="72" t="s">
        <v>21</v>
      </c>
      <c r="K223" s="72" t="s">
        <v>22</v>
      </c>
      <c r="L223" s="73" t="s">
        <v>23</v>
      </c>
    </row>
    <row r="224" spans="1:12" ht="16" x14ac:dyDescent="0.2">
      <c r="A224" s="74">
        <v>8.1</v>
      </c>
      <c r="B224" s="80" t="s">
        <v>266</v>
      </c>
      <c r="C224" s="194"/>
      <c r="D224" s="195"/>
      <c r="E224" s="195"/>
      <c r="F224" s="195"/>
      <c r="G224" s="196"/>
      <c r="H224" s="197"/>
      <c r="I224" s="198"/>
      <c r="J224" s="198"/>
      <c r="K224" s="198"/>
      <c r="L224" s="199"/>
    </row>
    <row r="225" spans="1:12" ht="16" x14ac:dyDescent="0.2">
      <c r="A225" s="9" t="s">
        <v>267</v>
      </c>
      <c r="B225" s="81" t="s">
        <v>268</v>
      </c>
      <c r="C225" s="34"/>
      <c r="D225" s="18"/>
      <c r="E225" s="18"/>
      <c r="F225" s="18"/>
      <c r="G225" s="19"/>
      <c r="H225" s="57"/>
      <c r="I225" s="24"/>
      <c r="J225" s="24"/>
      <c r="K225" s="24"/>
      <c r="L225" s="25"/>
    </row>
    <row r="226" spans="1:12" ht="32" x14ac:dyDescent="0.2">
      <c r="A226" s="9" t="s">
        <v>269</v>
      </c>
      <c r="B226" s="81" t="s">
        <v>270</v>
      </c>
      <c r="C226" s="34"/>
      <c r="D226" s="18"/>
      <c r="E226" s="18"/>
      <c r="F226" s="18"/>
      <c r="G226" s="19"/>
      <c r="H226" s="57"/>
      <c r="I226" s="24"/>
      <c r="J226" s="24"/>
      <c r="K226" s="24"/>
      <c r="L226" s="25"/>
    </row>
    <row r="227" spans="1:12" ht="32" x14ac:dyDescent="0.2">
      <c r="A227" s="9" t="s">
        <v>271</v>
      </c>
      <c r="B227" s="81" t="s">
        <v>272</v>
      </c>
      <c r="C227" s="34"/>
      <c r="D227" s="18"/>
      <c r="E227" s="18"/>
      <c r="F227" s="18"/>
      <c r="G227" s="19"/>
      <c r="H227" s="57"/>
      <c r="I227" s="24"/>
      <c r="J227" s="24"/>
      <c r="K227" s="24"/>
      <c r="L227" s="25"/>
    </row>
    <row r="228" spans="1:12" ht="16" x14ac:dyDescent="0.2">
      <c r="A228" s="9">
        <v>8.1999999999999993</v>
      </c>
      <c r="B228" s="81" t="s">
        <v>273</v>
      </c>
      <c r="C228" s="158"/>
      <c r="D228" s="159"/>
      <c r="E228" s="159"/>
      <c r="F228" s="159"/>
      <c r="G228" s="160"/>
      <c r="H228" s="161"/>
      <c r="I228" s="162"/>
      <c r="J228" s="162"/>
      <c r="K228" s="162"/>
      <c r="L228" s="163"/>
    </row>
    <row r="229" spans="1:12" ht="16" x14ac:dyDescent="0.2">
      <c r="A229" s="9" t="s">
        <v>274</v>
      </c>
      <c r="B229" s="81" t="s">
        <v>275</v>
      </c>
      <c r="C229" s="34"/>
      <c r="D229" s="18"/>
      <c r="E229" s="18"/>
      <c r="F229" s="18"/>
      <c r="G229" s="19"/>
      <c r="H229" s="57"/>
      <c r="I229" s="24"/>
      <c r="J229" s="24"/>
      <c r="K229" s="24"/>
      <c r="L229" s="25"/>
    </row>
    <row r="230" spans="1:12" ht="16" x14ac:dyDescent="0.2">
      <c r="A230" s="9" t="s">
        <v>276</v>
      </c>
      <c r="B230" s="81" t="s">
        <v>277</v>
      </c>
      <c r="C230" s="34"/>
      <c r="D230" s="18"/>
      <c r="E230" s="18"/>
      <c r="F230" s="18"/>
      <c r="G230" s="19"/>
      <c r="H230" s="57"/>
      <c r="I230" s="24"/>
      <c r="J230" s="24"/>
      <c r="K230" s="24"/>
      <c r="L230" s="25"/>
    </row>
    <row r="231" spans="1:12" ht="16" x14ac:dyDescent="0.2">
      <c r="A231" s="9" t="s">
        <v>278</v>
      </c>
      <c r="B231" s="81" t="s">
        <v>26</v>
      </c>
      <c r="C231" s="164"/>
      <c r="D231" s="166"/>
      <c r="E231" s="166"/>
      <c r="F231" s="166"/>
      <c r="G231" s="168"/>
      <c r="H231" s="170"/>
      <c r="I231" s="172"/>
      <c r="J231" s="172"/>
      <c r="K231" s="172"/>
      <c r="L231" s="174"/>
    </row>
    <row r="232" spans="1:12" ht="16" x14ac:dyDescent="0.2">
      <c r="A232" s="9"/>
      <c r="B232" s="81" t="s">
        <v>279</v>
      </c>
      <c r="C232" s="165"/>
      <c r="D232" s="167"/>
      <c r="E232" s="167"/>
      <c r="F232" s="167"/>
      <c r="G232" s="169"/>
      <c r="H232" s="171"/>
      <c r="I232" s="173"/>
      <c r="J232" s="173"/>
      <c r="K232" s="173"/>
      <c r="L232" s="175"/>
    </row>
    <row r="233" spans="1:12" ht="16" x14ac:dyDescent="0.2">
      <c r="A233" s="9"/>
      <c r="B233" s="81" t="s">
        <v>28</v>
      </c>
      <c r="C233" s="164"/>
      <c r="D233" s="166"/>
      <c r="E233" s="166"/>
      <c r="F233" s="166"/>
      <c r="G233" s="168"/>
      <c r="H233" s="170"/>
      <c r="I233" s="172"/>
      <c r="J233" s="172"/>
      <c r="K233" s="172"/>
      <c r="L233" s="174"/>
    </row>
    <row r="234" spans="1:12" ht="48" x14ac:dyDescent="0.2">
      <c r="A234" s="9"/>
      <c r="B234" s="81" t="s">
        <v>280</v>
      </c>
      <c r="C234" s="165"/>
      <c r="D234" s="167"/>
      <c r="E234" s="167"/>
      <c r="F234" s="167"/>
      <c r="G234" s="169"/>
      <c r="H234" s="171"/>
      <c r="I234" s="173"/>
      <c r="J234" s="173"/>
      <c r="K234" s="173"/>
      <c r="L234" s="175"/>
    </row>
    <row r="235" spans="1:12" ht="16" x14ac:dyDescent="0.2">
      <c r="A235" s="9">
        <v>8.3000000000000007</v>
      </c>
      <c r="B235" s="81" t="s">
        <v>281</v>
      </c>
      <c r="C235" s="158"/>
      <c r="D235" s="159"/>
      <c r="E235" s="159"/>
      <c r="F235" s="159"/>
      <c r="G235" s="160"/>
      <c r="H235" s="161"/>
      <c r="I235" s="162"/>
      <c r="J235" s="162"/>
      <c r="K235" s="162"/>
      <c r="L235" s="163"/>
    </row>
    <row r="236" spans="1:12" ht="16" x14ac:dyDescent="0.2">
      <c r="A236" s="9" t="s">
        <v>282</v>
      </c>
      <c r="B236" s="81" t="s">
        <v>26</v>
      </c>
      <c r="C236" s="164"/>
      <c r="D236" s="166"/>
      <c r="E236" s="166"/>
      <c r="F236" s="166"/>
      <c r="G236" s="168"/>
      <c r="H236" s="170"/>
      <c r="I236" s="172"/>
      <c r="J236" s="172"/>
      <c r="K236" s="172"/>
      <c r="L236" s="174"/>
    </row>
    <row r="237" spans="1:12" ht="16" x14ac:dyDescent="0.2">
      <c r="A237" s="9"/>
      <c r="B237" s="81" t="s">
        <v>283</v>
      </c>
      <c r="C237" s="165"/>
      <c r="D237" s="167"/>
      <c r="E237" s="167"/>
      <c r="F237" s="167"/>
      <c r="G237" s="169"/>
      <c r="H237" s="171"/>
      <c r="I237" s="173"/>
      <c r="J237" s="173"/>
      <c r="K237" s="173"/>
      <c r="L237" s="175"/>
    </row>
    <row r="238" spans="1:12" ht="16" x14ac:dyDescent="0.2">
      <c r="A238" s="9"/>
      <c r="B238" s="81" t="s">
        <v>28</v>
      </c>
      <c r="C238" s="164"/>
      <c r="D238" s="166"/>
      <c r="E238" s="166"/>
      <c r="F238" s="166"/>
      <c r="G238" s="168"/>
      <c r="H238" s="170"/>
      <c r="I238" s="172"/>
      <c r="J238" s="172"/>
      <c r="K238" s="172"/>
      <c r="L238" s="174"/>
    </row>
    <row r="239" spans="1:12" ht="16" x14ac:dyDescent="0.2">
      <c r="A239" s="9"/>
      <c r="B239" s="81" t="s">
        <v>284</v>
      </c>
      <c r="C239" s="165"/>
      <c r="D239" s="167"/>
      <c r="E239" s="167"/>
      <c r="F239" s="167"/>
      <c r="G239" s="169"/>
      <c r="H239" s="171"/>
      <c r="I239" s="173"/>
      <c r="J239" s="173"/>
      <c r="K239" s="173"/>
      <c r="L239" s="175"/>
    </row>
    <row r="240" spans="1:12" ht="17" thickBot="1" x14ac:dyDescent="0.25">
      <c r="A240" s="11" t="s">
        <v>285</v>
      </c>
      <c r="B240" s="82" t="s">
        <v>286</v>
      </c>
      <c r="C240" s="89"/>
      <c r="D240" s="90"/>
      <c r="E240" s="90"/>
      <c r="F240" s="90"/>
      <c r="G240" s="91"/>
      <c r="H240" s="92"/>
      <c r="I240" s="93"/>
      <c r="J240" s="93"/>
      <c r="K240" s="93"/>
      <c r="L240" s="94"/>
    </row>
    <row r="241" spans="1:12" ht="17" thickBot="1" x14ac:dyDescent="0.25">
      <c r="A241" s="39" t="s">
        <v>69</v>
      </c>
      <c r="B241" s="88" t="s">
        <v>287</v>
      </c>
      <c r="C241" s="95">
        <f t="shared" ref="C241:L241" si="7">SUM(C224:C240)</f>
        <v>0</v>
      </c>
      <c r="D241" s="29">
        <f t="shared" si="7"/>
        <v>0</v>
      </c>
      <c r="E241" s="29">
        <f t="shared" si="7"/>
        <v>0</v>
      </c>
      <c r="F241" s="29">
        <f t="shared" si="7"/>
        <v>0</v>
      </c>
      <c r="G241" s="30">
        <f t="shared" si="7"/>
        <v>0</v>
      </c>
      <c r="H241" s="31">
        <f t="shared" si="7"/>
        <v>0</v>
      </c>
      <c r="I241" s="32">
        <f t="shared" si="7"/>
        <v>0</v>
      </c>
      <c r="J241" s="32">
        <f t="shared" si="7"/>
        <v>0</v>
      </c>
      <c r="K241" s="32">
        <f t="shared" si="7"/>
        <v>0</v>
      </c>
      <c r="L241" s="33">
        <f t="shared" si="7"/>
        <v>0</v>
      </c>
    </row>
    <row r="243" spans="1:12" ht="16" thickBot="1" x14ac:dyDescent="0.25"/>
    <row r="244" spans="1:12" ht="17" thickBot="1" x14ac:dyDescent="0.25">
      <c r="A244" s="41" t="s">
        <v>14</v>
      </c>
      <c r="B244" s="44" t="s">
        <v>15</v>
      </c>
      <c r="C244" s="152" t="s">
        <v>16</v>
      </c>
      <c r="D244" s="153"/>
      <c r="E244" s="153"/>
      <c r="F244" s="153"/>
      <c r="G244" s="154"/>
      <c r="H244" s="193" t="s">
        <v>17</v>
      </c>
      <c r="I244" s="156"/>
      <c r="J244" s="156"/>
      <c r="K244" s="156"/>
      <c r="L244" s="157"/>
    </row>
    <row r="245" spans="1:12" ht="17" thickBot="1" x14ac:dyDescent="0.25">
      <c r="A245" s="41"/>
      <c r="B245" s="67" t="s">
        <v>288</v>
      </c>
      <c r="C245" s="68" t="s">
        <v>19</v>
      </c>
      <c r="D245" s="69" t="s">
        <v>20</v>
      </c>
      <c r="E245" s="69" t="s">
        <v>21</v>
      </c>
      <c r="F245" s="69" t="s">
        <v>22</v>
      </c>
      <c r="G245" s="70" t="s">
        <v>23</v>
      </c>
      <c r="H245" s="71" t="s">
        <v>19</v>
      </c>
      <c r="I245" s="72" t="s">
        <v>20</v>
      </c>
      <c r="J245" s="72" t="s">
        <v>21</v>
      </c>
      <c r="K245" s="72" t="s">
        <v>22</v>
      </c>
      <c r="L245" s="73" t="s">
        <v>23</v>
      </c>
    </row>
    <row r="246" spans="1:12" ht="16" x14ac:dyDescent="0.2">
      <c r="A246" s="74">
        <v>9.1</v>
      </c>
      <c r="B246" s="80" t="s">
        <v>289</v>
      </c>
      <c r="C246" s="194"/>
      <c r="D246" s="195"/>
      <c r="E246" s="195"/>
      <c r="F246" s="195"/>
      <c r="G246" s="196"/>
      <c r="H246" s="197"/>
      <c r="I246" s="198"/>
      <c r="J246" s="198"/>
      <c r="K246" s="198"/>
      <c r="L246" s="199"/>
    </row>
    <row r="247" spans="1:12" ht="32" x14ac:dyDescent="0.2">
      <c r="A247" s="9" t="s">
        <v>290</v>
      </c>
      <c r="B247" s="81" t="s">
        <v>291</v>
      </c>
      <c r="C247" s="34"/>
      <c r="D247" s="18"/>
      <c r="E247" s="18"/>
      <c r="F247" s="18"/>
      <c r="G247" s="19"/>
      <c r="H247" s="57"/>
      <c r="I247" s="24"/>
      <c r="J247" s="24"/>
      <c r="K247" s="24"/>
      <c r="L247" s="25"/>
    </row>
    <row r="248" spans="1:12" ht="48" x14ac:dyDescent="0.2">
      <c r="A248" s="9" t="s">
        <v>292</v>
      </c>
      <c r="B248" s="81" t="s">
        <v>293</v>
      </c>
      <c r="C248" s="34"/>
      <c r="D248" s="18"/>
      <c r="E248" s="18"/>
      <c r="F248" s="18"/>
      <c r="G248" s="19"/>
      <c r="H248" s="57"/>
      <c r="I248" s="24"/>
      <c r="J248" s="24"/>
      <c r="K248" s="24"/>
      <c r="L248" s="25"/>
    </row>
    <row r="249" spans="1:12" ht="32" x14ac:dyDescent="0.2">
      <c r="A249" s="9" t="s">
        <v>294</v>
      </c>
      <c r="B249" s="81" t="s">
        <v>295</v>
      </c>
      <c r="C249" s="34"/>
      <c r="D249" s="18"/>
      <c r="E249" s="18"/>
      <c r="F249" s="18"/>
      <c r="G249" s="19"/>
      <c r="H249" s="57"/>
      <c r="I249" s="24"/>
      <c r="J249" s="24"/>
      <c r="K249" s="24"/>
      <c r="L249" s="25"/>
    </row>
    <row r="250" spans="1:12" ht="16" x14ac:dyDescent="0.2">
      <c r="A250" s="9"/>
      <c r="B250" s="81" t="s">
        <v>296</v>
      </c>
      <c r="C250" s="34"/>
      <c r="D250" s="18"/>
      <c r="E250" s="18"/>
      <c r="F250" s="18"/>
      <c r="G250" s="19"/>
      <c r="H250" s="57"/>
      <c r="I250" s="24"/>
      <c r="J250" s="24"/>
      <c r="K250" s="24"/>
      <c r="L250" s="25"/>
    </row>
    <row r="251" spans="1:12" ht="32" x14ac:dyDescent="0.2">
      <c r="A251" s="9" t="s">
        <v>297</v>
      </c>
      <c r="B251" s="81" t="s">
        <v>298</v>
      </c>
      <c r="C251" s="34"/>
      <c r="D251" s="18"/>
      <c r="E251" s="18"/>
      <c r="F251" s="18"/>
      <c r="G251" s="19"/>
      <c r="H251" s="57"/>
      <c r="I251" s="24"/>
      <c r="J251" s="24"/>
      <c r="K251" s="24"/>
      <c r="L251" s="25"/>
    </row>
    <row r="252" spans="1:12" ht="16" x14ac:dyDescent="0.2">
      <c r="A252" s="9" t="s">
        <v>299</v>
      </c>
      <c r="B252" s="81" t="s">
        <v>300</v>
      </c>
      <c r="C252" s="34"/>
      <c r="D252" s="18"/>
      <c r="E252" s="18"/>
      <c r="F252" s="18"/>
      <c r="G252" s="19"/>
      <c r="H252" s="57"/>
      <c r="I252" s="24"/>
      <c r="J252" s="24"/>
      <c r="K252" s="24"/>
      <c r="L252" s="25"/>
    </row>
    <row r="253" spans="1:12" ht="16" x14ac:dyDescent="0.2">
      <c r="A253" s="9">
        <v>9.1999999999999993</v>
      </c>
      <c r="B253" s="81" t="s">
        <v>301</v>
      </c>
      <c r="C253" s="158"/>
      <c r="D253" s="159"/>
      <c r="E253" s="159"/>
      <c r="F253" s="159"/>
      <c r="G253" s="160"/>
      <c r="H253" s="161"/>
      <c r="I253" s="162"/>
      <c r="J253" s="162"/>
      <c r="K253" s="162"/>
      <c r="L253" s="163"/>
    </row>
    <row r="254" spans="1:12" ht="32" x14ac:dyDescent="0.2">
      <c r="A254" s="9" t="s">
        <v>302</v>
      </c>
      <c r="B254" s="81" t="s">
        <v>303</v>
      </c>
      <c r="C254" s="34"/>
      <c r="D254" s="18"/>
      <c r="E254" s="18"/>
      <c r="F254" s="18"/>
      <c r="G254" s="19"/>
      <c r="H254" s="57"/>
      <c r="I254" s="24"/>
      <c r="J254" s="24"/>
      <c r="K254" s="24"/>
      <c r="L254" s="25"/>
    </row>
    <row r="255" spans="1:12" ht="16" x14ac:dyDescent="0.2">
      <c r="A255" s="9">
        <v>9.3000000000000007</v>
      </c>
      <c r="B255" s="81" t="s">
        <v>304</v>
      </c>
      <c r="C255" s="158"/>
      <c r="D255" s="159"/>
      <c r="E255" s="159"/>
      <c r="F255" s="159"/>
      <c r="G255" s="160"/>
      <c r="H255" s="161"/>
      <c r="I255" s="162"/>
      <c r="J255" s="162"/>
      <c r="K255" s="162"/>
      <c r="L255" s="163"/>
    </row>
    <row r="256" spans="1:12" ht="16" x14ac:dyDescent="0.2">
      <c r="A256" s="9" t="s">
        <v>305</v>
      </c>
      <c r="B256" s="81" t="s">
        <v>26</v>
      </c>
      <c r="C256" s="164"/>
      <c r="D256" s="166"/>
      <c r="E256" s="166"/>
      <c r="F256" s="166"/>
      <c r="G256" s="168"/>
      <c r="H256" s="170"/>
      <c r="I256" s="172"/>
      <c r="J256" s="172"/>
      <c r="K256" s="172"/>
      <c r="L256" s="174"/>
    </row>
    <row r="257" spans="1:12" ht="16" x14ac:dyDescent="0.2">
      <c r="A257" s="9"/>
      <c r="B257" s="81" t="s">
        <v>306</v>
      </c>
      <c r="C257" s="178"/>
      <c r="D257" s="179"/>
      <c r="E257" s="179"/>
      <c r="F257" s="179"/>
      <c r="G257" s="180"/>
      <c r="H257" s="181"/>
      <c r="I257" s="176"/>
      <c r="J257" s="176"/>
      <c r="K257" s="176"/>
      <c r="L257" s="177"/>
    </row>
    <row r="258" spans="1:12" ht="32" x14ac:dyDescent="0.2">
      <c r="A258" s="9"/>
      <c r="B258" s="81" t="s">
        <v>307</v>
      </c>
      <c r="C258" s="165"/>
      <c r="D258" s="167"/>
      <c r="E258" s="167"/>
      <c r="F258" s="167"/>
      <c r="G258" s="169"/>
      <c r="H258" s="171"/>
      <c r="I258" s="173"/>
      <c r="J258" s="173"/>
      <c r="K258" s="173"/>
      <c r="L258" s="175"/>
    </row>
    <row r="259" spans="1:12" ht="16" x14ac:dyDescent="0.2">
      <c r="A259" s="9"/>
      <c r="B259" s="81" t="s">
        <v>28</v>
      </c>
      <c r="C259" s="164"/>
      <c r="D259" s="166"/>
      <c r="E259" s="166"/>
      <c r="F259" s="166"/>
      <c r="G259" s="168"/>
      <c r="H259" s="170"/>
      <c r="I259" s="172"/>
      <c r="J259" s="172"/>
      <c r="K259" s="172"/>
      <c r="L259" s="174"/>
    </row>
    <row r="260" spans="1:12" ht="16" x14ac:dyDescent="0.2">
      <c r="A260" s="9"/>
      <c r="B260" s="81" t="s">
        <v>308</v>
      </c>
      <c r="C260" s="165"/>
      <c r="D260" s="167"/>
      <c r="E260" s="167"/>
      <c r="F260" s="167"/>
      <c r="G260" s="169"/>
      <c r="H260" s="171"/>
      <c r="I260" s="173"/>
      <c r="J260" s="173"/>
      <c r="K260" s="173"/>
      <c r="L260" s="175"/>
    </row>
    <row r="261" spans="1:12" ht="16" x14ac:dyDescent="0.2">
      <c r="A261" s="9">
        <v>9.4</v>
      </c>
      <c r="B261" s="81" t="s">
        <v>309</v>
      </c>
      <c r="C261" s="158"/>
      <c r="D261" s="159"/>
      <c r="E261" s="159"/>
      <c r="F261" s="159"/>
      <c r="G261" s="160"/>
      <c r="H261" s="161"/>
      <c r="I261" s="162"/>
      <c r="J261" s="162"/>
      <c r="K261" s="162"/>
      <c r="L261" s="163"/>
    </row>
    <row r="262" spans="1:12" ht="33" thickBot="1" x14ac:dyDescent="0.25">
      <c r="A262" s="11" t="s">
        <v>310</v>
      </c>
      <c r="B262" s="82" t="s">
        <v>311</v>
      </c>
      <c r="C262" s="89"/>
      <c r="D262" s="90"/>
      <c r="E262" s="90"/>
      <c r="F262" s="90"/>
      <c r="G262" s="91"/>
      <c r="H262" s="92"/>
      <c r="I262" s="93"/>
      <c r="J262" s="93"/>
      <c r="K262" s="93"/>
      <c r="L262" s="94"/>
    </row>
    <row r="263" spans="1:12" ht="17" thickBot="1" x14ac:dyDescent="0.25">
      <c r="A263" s="39" t="s">
        <v>69</v>
      </c>
      <c r="B263" s="88" t="s">
        <v>312</v>
      </c>
      <c r="C263" s="95">
        <f t="shared" ref="C263:L263" si="8">SUM(C246:C262)</f>
        <v>0</v>
      </c>
      <c r="D263" s="29">
        <f t="shared" si="8"/>
        <v>0</v>
      </c>
      <c r="E263" s="29">
        <f t="shared" si="8"/>
        <v>0</v>
      </c>
      <c r="F263" s="29">
        <f t="shared" si="8"/>
        <v>0</v>
      </c>
      <c r="G263" s="30">
        <f t="shared" si="8"/>
        <v>0</v>
      </c>
      <c r="H263" s="31">
        <f t="shared" si="8"/>
        <v>0</v>
      </c>
      <c r="I263" s="32">
        <f t="shared" si="8"/>
        <v>0</v>
      </c>
      <c r="J263" s="32">
        <f t="shared" si="8"/>
        <v>0</v>
      </c>
      <c r="K263" s="32">
        <f t="shared" si="8"/>
        <v>0</v>
      </c>
      <c r="L263" s="33">
        <f t="shared" si="8"/>
        <v>0</v>
      </c>
    </row>
    <row r="265" spans="1:12" ht="16" thickBot="1" x14ac:dyDescent="0.25"/>
    <row r="266" spans="1:12" ht="17" thickBot="1" x14ac:dyDescent="0.25">
      <c r="A266" s="41" t="s">
        <v>14</v>
      </c>
      <c r="B266" s="44" t="s">
        <v>15</v>
      </c>
      <c r="C266" s="152" t="s">
        <v>16</v>
      </c>
      <c r="D266" s="153"/>
      <c r="E266" s="153"/>
      <c r="F266" s="153"/>
      <c r="G266" s="154"/>
      <c r="H266" s="193" t="s">
        <v>17</v>
      </c>
      <c r="I266" s="156"/>
      <c r="J266" s="156"/>
      <c r="K266" s="156"/>
      <c r="L266" s="157"/>
    </row>
    <row r="267" spans="1:12" ht="17" thickBot="1" x14ac:dyDescent="0.25">
      <c r="A267" s="41"/>
      <c r="B267" s="67" t="s">
        <v>313</v>
      </c>
      <c r="C267" s="68" t="s">
        <v>19</v>
      </c>
      <c r="D267" s="69" t="s">
        <v>20</v>
      </c>
      <c r="E267" s="69" t="s">
        <v>21</v>
      </c>
      <c r="F267" s="69" t="s">
        <v>22</v>
      </c>
      <c r="G267" s="70" t="s">
        <v>23</v>
      </c>
      <c r="H267" s="71" t="s">
        <v>19</v>
      </c>
      <c r="I267" s="72" t="s">
        <v>20</v>
      </c>
      <c r="J267" s="72" t="s">
        <v>21</v>
      </c>
      <c r="K267" s="72" t="s">
        <v>22</v>
      </c>
      <c r="L267" s="73" t="s">
        <v>23</v>
      </c>
    </row>
    <row r="268" spans="1:12" ht="16" x14ac:dyDescent="0.2">
      <c r="A268" s="74">
        <v>10.1</v>
      </c>
      <c r="B268" s="80" t="s">
        <v>314</v>
      </c>
      <c r="C268" s="194"/>
      <c r="D268" s="195"/>
      <c r="E268" s="195"/>
      <c r="F268" s="195"/>
      <c r="G268" s="196"/>
      <c r="H268" s="197"/>
      <c r="I268" s="198"/>
      <c r="J268" s="198"/>
      <c r="K268" s="198"/>
      <c r="L268" s="199"/>
    </row>
    <row r="269" spans="1:12" ht="16" x14ac:dyDescent="0.2">
      <c r="A269" s="9" t="s">
        <v>315</v>
      </c>
      <c r="B269" s="81" t="s">
        <v>316</v>
      </c>
      <c r="C269" s="34"/>
      <c r="D269" s="18"/>
      <c r="E269" s="18"/>
      <c r="F269" s="18"/>
      <c r="G269" s="19"/>
      <c r="H269" s="57"/>
      <c r="I269" s="24"/>
      <c r="J269" s="24"/>
      <c r="K269" s="24"/>
      <c r="L269" s="25"/>
    </row>
    <row r="270" spans="1:12" ht="32" x14ac:dyDescent="0.2">
      <c r="A270" s="9" t="s">
        <v>317</v>
      </c>
      <c r="B270" s="81" t="s">
        <v>318</v>
      </c>
      <c r="C270" s="34"/>
      <c r="D270" s="18"/>
      <c r="E270" s="18"/>
      <c r="F270" s="18"/>
      <c r="G270" s="19"/>
      <c r="H270" s="57"/>
      <c r="I270" s="24"/>
      <c r="J270" s="24"/>
      <c r="K270" s="24"/>
      <c r="L270" s="25"/>
    </row>
    <row r="271" spans="1:12" ht="16" x14ac:dyDescent="0.2">
      <c r="A271" s="9"/>
      <c r="B271" s="81" t="s">
        <v>319</v>
      </c>
      <c r="C271" s="34"/>
      <c r="D271" s="18"/>
      <c r="E271" s="18"/>
      <c r="F271" s="18"/>
      <c r="G271" s="19"/>
      <c r="H271" s="57"/>
      <c r="I271" s="24"/>
      <c r="J271" s="24"/>
      <c r="K271" s="24"/>
      <c r="L271" s="25"/>
    </row>
    <row r="272" spans="1:12" ht="16" x14ac:dyDescent="0.2">
      <c r="A272" s="9" t="s">
        <v>320</v>
      </c>
      <c r="B272" s="81" t="s">
        <v>321</v>
      </c>
      <c r="C272" s="34"/>
      <c r="D272" s="18"/>
      <c r="E272" s="18"/>
      <c r="F272" s="18"/>
      <c r="G272" s="19"/>
      <c r="H272" s="57"/>
      <c r="I272" s="24"/>
      <c r="J272" s="24"/>
      <c r="K272" s="24"/>
      <c r="L272" s="25"/>
    </row>
    <row r="273" spans="1:12" ht="16" x14ac:dyDescent="0.2">
      <c r="A273" s="9"/>
      <c r="B273" s="81" t="s">
        <v>319</v>
      </c>
      <c r="C273" s="34"/>
      <c r="D273" s="18"/>
      <c r="E273" s="18"/>
      <c r="F273" s="18"/>
      <c r="G273" s="19"/>
      <c r="H273" s="57"/>
      <c r="I273" s="24"/>
      <c r="J273" s="24"/>
      <c r="K273" s="24"/>
      <c r="L273" s="25"/>
    </row>
    <row r="274" spans="1:12" ht="16" x14ac:dyDescent="0.2">
      <c r="A274" s="9">
        <v>10.199999999999999</v>
      </c>
      <c r="B274" s="81" t="s">
        <v>322</v>
      </c>
      <c r="C274" s="158"/>
      <c r="D274" s="159"/>
      <c r="E274" s="159"/>
      <c r="F274" s="159"/>
      <c r="G274" s="160"/>
      <c r="H274" s="161"/>
      <c r="I274" s="162"/>
      <c r="J274" s="162"/>
      <c r="K274" s="162"/>
      <c r="L274" s="163"/>
    </row>
    <row r="275" spans="1:12" ht="16" x14ac:dyDescent="0.2">
      <c r="A275" s="9" t="s">
        <v>323</v>
      </c>
      <c r="B275" s="81" t="s">
        <v>26</v>
      </c>
      <c r="C275" s="164"/>
      <c r="D275" s="166"/>
      <c r="E275" s="166"/>
      <c r="F275" s="166"/>
      <c r="G275" s="168"/>
      <c r="H275" s="170"/>
      <c r="I275" s="172"/>
      <c r="J275" s="172"/>
      <c r="K275" s="172"/>
      <c r="L275" s="174"/>
    </row>
    <row r="276" spans="1:12" ht="32" x14ac:dyDescent="0.2">
      <c r="A276" s="9"/>
      <c r="B276" s="81" t="s">
        <v>324</v>
      </c>
      <c r="C276" s="165"/>
      <c r="D276" s="167"/>
      <c r="E276" s="167"/>
      <c r="F276" s="167"/>
      <c r="G276" s="169"/>
      <c r="H276" s="171"/>
      <c r="I276" s="173"/>
      <c r="J276" s="173"/>
      <c r="K276" s="173"/>
      <c r="L276" s="175"/>
    </row>
    <row r="277" spans="1:12" ht="16" x14ac:dyDescent="0.2">
      <c r="A277" s="9"/>
      <c r="B277" s="81" t="s">
        <v>28</v>
      </c>
      <c r="C277" s="164"/>
      <c r="D277" s="166"/>
      <c r="E277" s="166"/>
      <c r="F277" s="166"/>
      <c r="G277" s="168"/>
      <c r="H277" s="170"/>
      <c r="I277" s="172"/>
      <c r="J277" s="172"/>
      <c r="K277" s="172"/>
      <c r="L277" s="174"/>
    </row>
    <row r="278" spans="1:12" ht="32" x14ac:dyDescent="0.2">
      <c r="A278" s="9"/>
      <c r="B278" s="81" t="s">
        <v>325</v>
      </c>
      <c r="C278" s="165"/>
      <c r="D278" s="167"/>
      <c r="E278" s="167"/>
      <c r="F278" s="167"/>
      <c r="G278" s="169"/>
      <c r="H278" s="171"/>
      <c r="I278" s="173"/>
      <c r="J278" s="173"/>
      <c r="K278" s="173"/>
      <c r="L278" s="175"/>
    </row>
    <row r="279" spans="1:12" ht="16" x14ac:dyDescent="0.2">
      <c r="A279" s="9"/>
      <c r="B279" s="81" t="s">
        <v>326</v>
      </c>
      <c r="C279" s="164"/>
      <c r="D279" s="166"/>
      <c r="E279" s="166"/>
      <c r="F279" s="166"/>
      <c r="G279" s="168"/>
      <c r="H279" s="170"/>
      <c r="I279" s="172"/>
      <c r="J279" s="172"/>
      <c r="K279" s="172"/>
      <c r="L279" s="174"/>
    </row>
    <row r="280" spans="1:12" ht="32" x14ac:dyDescent="0.2">
      <c r="A280" s="9"/>
      <c r="B280" s="81" t="s">
        <v>327</v>
      </c>
      <c r="C280" s="165"/>
      <c r="D280" s="167"/>
      <c r="E280" s="167"/>
      <c r="F280" s="167"/>
      <c r="G280" s="169"/>
      <c r="H280" s="171"/>
      <c r="I280" s="173"/>
      <c r="J280" s="173"/>
      <c r="K280" s="173"/>
      <c r="L280" s="175"/>
    </row>
    <row r="281" spans="1:12" ht="16" x14ac:dyDescent="0.2">
      <c r="A281" s="9">
        <v>10.3</v>
      </c>
      <c r="B281" s="81" t="s">
        <v>328</v>
      </c>
      <c r="C281" s="158"/>
      <c r="D281" s="159"/>
      <c r="E281" s="159"/>
      <c r="F281" s="159"/>
      <c r="G281" s="160"/>
      <c r="H281" s="161"/>
      <c r="I281" s="162"/>
      <c r="J281" s="162"/>
      <c r="K281" s="162"/>
      <c r="L281" s="163"/>
    </row>
    <row r="282" spans="1:12" ht="16" x14ac:dyDescent="0.2">
      <c r="A282" s="9" t="s">
        <v>329</v>
      </c>
      <c r="B282" s="81" t="s">
        <v>26</v>
      </c>
      <c r="C282" s="164"/>
      <c r="D282" s="166"/>
      <c r="E282" s="166"/>
      <c r="F282" s="166"/>
      <c r="G282" s="168"/>
      <c r="H282" s="170"/>
      <c r="I282" s="172"/>
      <c r="J282" s="172"/>
      <c r="K282" s="172"/>
      <c r="L282" s="174"/>
    </row>
    <row r="283" spans="1:12" ht="32" x14ac:dyDescent="0.2">
      <c r="A283" s="9"/>
      <c r="B283" s="81" t="s">
        <v>330</v>
      </c>
      <c r="C283" s="165"/>
      <c r="D283" s="167"/>
      <c r="E283" s="167"/>
      <c r="F283" s="167"/>
      <c r="G283" s="169"/>
      <c r="H283" s="171"/>
      <c r="I283" s="173"/>
      <c r="J283" s="173"/>
      <c r="K283" s="173"/>
      <c r="L283" s="175"/>
    </row>
    <row r="284" spans="1:12" ht="16" x14ac:dyDescent="0.2">
      <c r="A284" s="9"/>
      <c r="B284" s="81" t="s">
        <v>28</v>
      </c>
      <c r="C284" s="164"/>
      <c r="D284" s="166"/>
      <c r="E284" s="166"/>
      <c r="F284" s="166"/>
      <c r="G284" s="168"/>
      <c r="H284" s="170"/>
      <c r="I284" s="172"/>
      <c r="J284" s="172"/>
      <c r="K284" s="172"/>
      <c r="L284" s="174"/>
    </row>
    <row r="285" spans="1:12" ht="32" x14ac:dyDescent="0.2">
      <c r="A285" s="9"/>
      <c r="B285" s="81" t="s">
        <v>331</v>
      </c>
      <c r="C285" s="165"/>
      <c r="D285" s="167"/>
      <c r="E285" s="167"/>
      <c r="F285" s="167"/>
      <c r="G285" s="169"/>
      <c r="H285" s="171"/>
      <c r="I285" s="173"/>
      <c r="J285" s="173"/>
      <c r="K285" s="173"/>
      <c r="L285" s="175"/>
    </row>
    <row r="286" spans="1:12" ht="16" x14ac:dyDescent="0.2">
      <c r="A286" s="9">
        <v>10.4</v>
      </c>
      <c r="B286" s="81" t="s">
        <v>332</v>
      </c>
      <c r="C286" s="158"/>
      <c r="D286" s="159"/>
      <c r="E286" s="159"/>
      <c r="F286" s="159"/>
      <c r="G286" s="160"/>
      <c r="H286" s="161"/>
      <c r="I286" s="162"/>
      <c r="J286" s="162"/>
      <c r="K286" s="162"/>
      <c r="L286" s="163"/>
    </row>
    <row r="287" spans="1:12" ht="16" x14ac:dyDescent="0.2">
      <c r="A287" s="9" t="s">
        <v>333</v>
      </c>
      <c r="B287" s="81" t="s">
        <v>26</v>
      </c>
      <c r="C287" s="164"/>
      <c r="D287" s="166"/>
      <c r="E287" s="166"/>
      <c r="F287" s="166"/>
      <c r="G287" s="168"/>
      <c r="H287" s="170"/>
      <c r="I287" s="172"/>
      <c r="J287" s="172"/>
      <c r="K287" s="172"/>
      <c r="L287" s="174"/>
    </row>
    <row r="288" spans="1:12" ht="32" x14ac:dyDescent="0.2">
      <c r="A288" s="9"/>
      <c r="B288" s="81" t="s">
        <v>334</v>
      </c>
      <c r="C288" s="165"/>
      <c r="D288" s="167"/>
      <c r="E288" s="167"/>
      <c r="F288" s="167"/>
      <c r="G288" s="169"/>
      <c r="H288" s="171"/>
      <c r="I288" s="173"/>
      <c r="J288" s="173"/>
      <c r="K288" s="173"/>
      <c r="L288" s="175"/>
    </row>
    <row r="289" spans="1:12" ht="16" x14ac:dyDescent="0.2">
      <c r="A289" s="9"/>
      <c r="B289" s="81" t="s">
        <v>28</v>
      </c>
      <c r="C289" s="164"/>
      <c r="D289" s="166"/>
      <c r="E289" s="166"/>
      <c r="F289" s="166"/>
      <c r="G289" s="168"/>
      <c r="H289" s="170"/>
      <c r="I289" s="172"/>
      <c r="J289" s="172"/>
      <c r="K289" s="172"/>
      <c r="L289" s="174"/>
    </row>
    <row r="290" spans="1:12" ht="48" x14ac:dyDescent="0.2">
      <c r="A290" s="9"/>
      <c r="B290" s="81" t="s">
        <v>335</v>
      </c>
      <c r="C290" s="165"/>
      <c r="D290" s="167"/>
      <c r="E290" s="167"/>
      <c r="F290" s="167"/>
      <c r="G290" s="169"/>
      <c r="H290" s="171"/>
      <c r="I290" s="173"/>
      <c r="J290" s="173"/>
      <c r="K290" s="173"/>
      <c r="L290" s="175"/>
    </row>
    <row r="291" spans="1:12" ht="16" x14ac:dyDescent="0.2">
      <c r="A291" s="9">
        <v>10.5</v>
      </c>
      <c r="B291" s="81" t="s">
        <v>336</v>
      </c>
      <c r="C291" s="158"/>
      <c r="D291" s="159"/>
      <c r="E291" s="159"/>
      <c r="F291" s="159"/>
      <c r="G291" s="160"/>
      <c r="H291" s="161"/>
      <c r="I291" s="162"/>
      <c r="J291" s="162"/>
      <c r="K291" s="162"/>
      <c r="L291" s="163"/>
    </row>
    <row r="292" spans="1:12" ht="16" x14ac:dyDescent="0.2">
      <c r="A292" s="9" t="s">
        <v>337</v>
      </c>
      <c r="B292" s="81" t="s">
        <v>26</v>
      </c>
      <c r="C292" s="164"/>
      <c r="D292" s="166"/>
      <c r="E292" s="166"/>
      <c r="F292" s="166"/>
      <c r="G292" s="168"/>
      <c r="H292" s="170"/>
      <c r="I292" s="172"/>
      <c r="J292" s="172"/>
      <c r="K292" s="172"/>
      <c r="L292" s="174"/>
    </row>
    <row r="293" spans="1:12" ht="32" x14ac:dyDescent="0.2">
      <c r="A293" s="9"/>
      <c r="B293" s="81" t="s">
        <v>338</v>
      </c>
      <c r="C293" s="165"/>
      <c r="D293" s="167"/>
      <c r="E293" s="167"/>
      <c r="F293" s="167"/>
      <c r="G293" s="169"/>
      <c r="H293" s="171"/>
      <c r="I293" s="173"/>
      <c r="J293" s="173"/>
      <c r="K293" s="173"/>
      <c r="L293" s="175"/>
    </row>
    <row r="294" spans="1:12" ht="16" x14ac:dyDescent="0.2">
      <c r="A294" s="9"/>
      <c r="B294" s="81" t="s">
        <v>28</v>
      </c>
      <c r="C294" s="164"/>
      <c r="D294" s="166"/>
      <c r="E294" s="166"/>
      <c r="F294" s="166"/>
      <c r="G294" s="168"/>
      <c r="H294" s="170"/>
      <c r="I294" s="172"/>
      <c r="J294" s="172"/>
      <c r="K294" s="172"/>
      <c r="L294" s="174"/>
    </row>
    <row r="295" spans="1:12" ht="32" x14ac:dyDescent="0.2">
      <c r="A295" s="9"/>
      <c r="B295" s="81" t="s">
        <v>339</v>
      </c>
      <c r="C295" s="165"/>
      <c r="D295" s="167"/>
      <c r="E295" s="167"/>
      <c r="F295" s="167"/>
      <c r="G295" s="169"/>
      <c r="H295" s="171"/>
      <c r="I295" s="173"/>
      <c r="J295" s="173"/>
      <c r="K295" s="173"/>
      <c r="L295" s="175"/>
    </row>
    <row r="296" spans="1:12" ht="16" x14ac:dyDescent="0.2">
      <c r="A296" s="9" t="s">
        <v>340</v>
      </c>
      <c r="B296" s="81" t="s">
        <v>26</v>
      </c>
      <c r="C296" s="164"/>
      <c r="D296" s="166"/>
      <c r="E296" s="166"/>
      <c r="F296" s="166"/>
      <c r="G296" s="168"/>
      <c r="H296" s="170"/>
      <c r="I296" s="172"/>
      <c r="J296" s="172"/>
      <c r="K296" s="172"/>
      <c r="L296" s="174"/>
    </row>
    <row r="297" spans="1:12" ht="32" x14ac:dyDescent="0.2">
      <c r="A297" s="9"/>
      <c r="B297" s="81" t="s">
        <v>341</v>
      </c>
      <c r="C297" s="165"/>
      <c r="D297" s="167"/>
      <c r="E297" s="167"/>
      <c r="F297" s="167"/>
      <c r="G297" s="169"/>
      <c r="H297" s="171"/>
      <c r="I297" s="173"/>
      <c r="J297" s="173"/>
      <c r="K297" s="173"/>
      <c r="L297" s="175"/>
    </row>
    <row r="298" spans="1:12" ht="16" x14ac:dyDescent="0.2">
      <c r="A298" s="12"/>
      <c r="B298" s="86" t="s">
        <v>28</v>
      </c>
      <c r="C298" s="164"/>
      <c r="D298" s="166"/>
      <c r="E298" s="166"/>
      <c r="F298" s="166"/>
      <c r="G298" s="168"/>
      <c r="H298" s="170"/>
      <c r="I298" s="172"/>
      <c r="J298" s="172"/>
      <c r="K298" s="172"/>
      <c r="L298" s="174"/>
    </row>
    <row r="299" spans="1:12" ht="33" thickBot="1" x14ac:dyDescent="0.25">
      <c r="A299" s="11"/>
      <c r="B299" s="82" t="s">
        <v>342</v>
      </c>
      <c r="C299" s="178"/>
      <c r="D299" s="179"/>
      <c r="E299" s="179"/>
      <c r="F299" s="179"/>
      <c r="G299" s="180"/>
      <c r="H299" s="181"/>
      <c r="I299" s="176"/>
      <c r="J299" s="176"/>
      <c r="K299" s="176"/>
      <c r="L299" s="177"/>
    </row>
    <row r="300" spans="1:12" ht="17" thickBot="1" x14ac:dyDescent="0.25">
      <c r="A300" s="39" t="s">
        <v>69</v>
      </c>
      <c r="B300" s="88" t="s">
        <v>343</v>
      </c>
      <c r="C300" s="95">
        <f t="shared" ref="C300:L300" si="9">SUM(C268:C299)</f>
        <v>0</v>
      </c>
      <c r="D300" s="29">
        <f t="shared" si="9"/>
        <v>0</v>
      </c>
      <c r="E300" s="29">
        <f t="shared" si="9"/>
        <v>0</v>
      </c>
      <c r="F300" s="29">
        <f t="shared" si="9"/>
        <v>0</v>
      </c>
      <c r="G300" s="30">
        <f t="shared" si="9"/>
        <v>0</v>
      </c>
      <c r="H300" s="31">
        <f t="shared" si="9"/>
        <v>0</v>
      </c>
      <c r="I300" s="32">
        <f t="shared" si="9"/>
        <v>0</v>
      </c>
      <c r="J300" s="32">
        <f t="shared" si="9"/>
        <v>0</v>
      </c>
      <c r="K300" s="32">
        <f t="shared" si="9"/>
        <v>0</v>
      </c>
      <c r="L300" s="33">
        <f t="shared" si="9"/>
        <v>0</v>
      </c>
    </row>
    <row r="302" spans="1:12" ht="16" thickBot="1" x14ac:dyDescent="0.25"/>
    <row r="303" spans="1:12" ht="17" thickBot="1" x14ac:dyDescent="0.25">
      <c r="A303" s="41" t="s">
        <v>14</v>
      </c>
      <c r="B303" s="44" t="s">
        <v>15</v>
      </c>
      <c r="C303" s="152" t="s">
        <v>16</v>
      </c>
      <c r="D303" s="153"/>
      <c r="E303" s="153"/>
      <c r="F303" s="153"/>
      <c r="G303" s="206"/>
      <c r="H303" s="155" t="s">
        <v>17</v>
      </c>
      <c r="I303" s="156"/>
      <c r="J303" s="156"/>
      <c r="K303" s="156"/>
      <c r="L303" s="157"/>
    </row>
    <row r="304" spans="1:12" ht="17" thickBot="1" x14ac:dyDescent="0.25">
      <c r="A304" s="41"/>
      <c r="B304" s="87" t="s">
        <v>344</v>
      </c>
      <c r="C304" s="83" t="s">
        <v>19</v>
      </c>
      <c r="D304" s="84" t="s">
        <v>20</v>
      </c>
      <c r="E304" s="84" t="s">
        <v>21</v>
      </c>
      <c r="F304" s="84" t="s">
        <v>22</v>
      </c>
      <c r="G304" s="102" t="s">
        <v>23</v>
      </c>
      <c r="H304" s="104" t="s">
        <v>19</v>
      </c>
      <c r="I304" s="100" t="s">
        <v>20</v>
      </c>
      <c r="J304" s="100" t="s">
        <v>21</v>
      </c>
      <c r="K304" s="100" t="s">
        <v>22</v>
      </c>
      <c r="L304" s="101" t="s">
        <v>23</v>
      </c>
    </row>
    <row r="305" spans="1:12" ht="16" x14ac:dyDescent="0.2">
      <c r="A305" s="74">
        <v>11.1</v>
      </c>
      <c r="B305" s="80" t="s">
        <v>345</v>
      </c>
      <c r="C305" s="158"/>
      <c r="D305" s="159"/>
      <c r="E305" s="159"/>
      <c r="F305" s="159"/>
      <c r="G305" s="160"/>
      <c r="H305" s="207"/>
      <c r="I305" s="204"/>
      <c r="J305" s="204"/>
      <c r="K305" s="204"/>
      <c r="L305" s="205"/>
    </row>
    <row r="306" spans="1:12" ht="32" x14ac:dyDescent="0.2">
      <c r="A306" s="9" t="s">
        <v>346</v>
      </c>
      <c r="B306" s="81" t="s">
        <v>347</v>
      </c>
      <c r="C306" s="97"/>
      <c r="D306" s="133"/>
      <c r="E306" s="133"/>
      <c r="F306" s="133"/>
      <c r="G306" s="103"/>
      <c r="H306" s="130"/>
      <c r="I306" s="131"/>
      <c r="J306" s="131"/>
      <c r="K306" s="131"/>
      <c r="L306" s="132"/>
    </row>
    <row r="307" spans="1:12" ht="16" x14ac:dyDescent="0.2">
      <c r="A307" s="9" t="s">
        <v>348</v>
      </c>
      <c r="B307" s="81" t="s">
        <v>26</v>
      </c>
      <c r="C307" s="164"/>
      <c r="D307" s="166"/>
      <c r="E307" s="166"/>
      <c r="F307" s="166"/>
      <c r="G307" s="168"/>
      <c r="H307" s="170"/>
      <c r="I307" s="172"/>
      <c r="J307" s="172"/>
      <c r="K307" s="172"/>
      <c r="L307" s="174"/>
    </row>
    <row r="308" spans="1:12" ht="32" x14ac:dyDescent="0.2">
      <c r="A308" s="9"/>
      <c r="B308" s="81" t="s">
        <v>349</v>
      </c>
      <c r="C308" s="165"/>
      <c r="D308" s="167"/>
      <c r="E308" s="167"/>
      <c r="F308" s="167"/>
      <c r="G308" s="169"/>
      <c r="H308" s="171"/>
      <c r="I308" s="173"/>
      <c r="J308" s="173"/>
      <c r="K308" s="173"/>
      <c r="L308" s="175"/>
    </row>
    <row r="309" spans="1:12" ht="16" x14ac:dyDescent="0.2">
      <c r="A309" s="9"/>
      <c r="B309" s="81" t="s">
        <v>28</v>
      </c>
      <c r="C309" s="164"/>
      <c r="D309" s="166"/>
      <c r="E309" s="166"/>
      <c r="F309" s="166"/>
      <c r="G309" s="168"/>
      <c r="H309" s="170"/>
      <c r="I309" s="172"/>
      <c r="J309" s="172"/>
      <c r="K309" s="172"/>
      <c r="L309" s="174"/>
    </row>
    <row r="310" spans="1:12" ht="16" x14ac:dyDescent="0.2">
      <c r="A310" s="9"/>
      <c r="B310" s="81" t="s">
        <v>350</v>
      </c>
      <c r="C310" s="165"/>
      <c r="D310" s="167"/>
      <c r="E310" s="167"/>
      <c r="F310" s="167"/>
      <c r="G310" s="169"/>
      <c r="H310" s="171"/>
      <c r="I310" s="173"/>
      <c r="J310" s="173"/>
      <c r="K310" s="173"/>
      <c r="L310" s="175"/>
    </row>
    <row r="311" spans="1:12" ht="16" x14ac:dyDescent="0.2">
      <c r="A311" s="9"/>
      <c r="B311" s="81" t="s">
        <v>326</v>
      </c>
      <c r="C311" s="164"/>
      <c r="D311" s="166"/>
      <c r="E311" s="166"/>
      <c r="F311" s="166"/>
      <c r="G311" s="168"/>
      <c r="H311" s="170"/>
      <c r="I311" s="172"/>
      <c r="J311" s="172"/>
      <c r="K311" s="172"/>
      <c r="L311" s="174"/>
    </row>
    <row r="312" spans="1:12" ht="32" x14ac:dyDescent="0.2">
      <c r="A312" s="9"/>
      <c r="B312" s="81" t="s">
        <v>351</v>
      </c>
      <c r="C312" s="165"/>
      <c r="D312" s="167"/>
      <c r="E312" s="167"/>
      <c r="F312" s="167"/>
      <c r="G312" s="169"/>
      <c r="H312" s="171"/>
      <c r="I312" s="173"/>
      <c r="J312" s="173"/>
      <c r="K312" s="173"/>
      <c r="L312" s="175"/>
    </row>
    <row r="313" spans="1:12" ht="16" x14ac:dyDescent="0.2">
      <c r="A313" s="9"/>
      <c r="B313" s="81" t="s">
        <v>352</v>
      </c>
      <c r="C313" s="164"/>
      <c r="D313" s="166"/>
      <c r="E313" s="166"/>
      <c r="F313" s="166"/>
      <c r="G313" s="168"/>
      <c r="H313" s="170"/>
      <c r="I313" s="172"/>
      <c r="J313" s="172"/>
      <c r="K313" s="172"/>
      <c r="L313" s="174"/>
    </row>
    <row r="314" spans="1:12" ht="32" x14ac:dyDescent="0.2">
      <c r="A314" s="9"/>
      <c r="B314" s="81" t="s">
        <v>353</v>
      </c>
      <c r="C314" s="165"/>
      <c r="D314" s="167"/>
      <c r="E314" s="167"/>
      <c r="F314" s="167"/>
      <c r="G314" s="169"/>
      <c r="H314" s="171"/>
      <c r="I314" s="173"/>
      <c r="J314" s="173"/>
      <c r="K314" s="173"/>
      <c r="L314" s="175"/>
    </row>
    <row r="315" spans="1:12" ht="16" x14ac:dyDescent="0.2">
      <c r="A315" s="9">
        <v>11.2</v>
      </c>
      <c r="B315" s="81" t="s">
        <v>354</v>
      </c>
      <c r="C315" s="158"/>
      <c r="D315" s="159"/>
      <c r="E315" s="159"/>
      <c r="F315" s="159"/>
      <c r="G315" s="160"/>
      <c r="H315" s="161"/>
      <c r="I315" s="162"/>
      <c r="J315" s="162"/>
      <c r="K315" s="162"/>
      <c r="L315" s="163"/>
    </row>
    <row r="316" spans="1:12" ht="16" x14ac:dyDescent="0.2">
      <c r="A316" s="9" t="s">
        <v>355</v>
      </c>
      <c r="B316" s="81" t="s">
        <v>26</v>
      </c>
      <c r="C316" s="164"/>
      <c r="D316" s="166"/>
      <c r="E316" s="166"/>
      <c r="F316" s="166"/>
      <c r="G316" s="168"/>
      <c r="H316" s="170"/>
      <c r="I316" s="172"/>
      <c r="J316" s="172"/>
      <c r="K316" s="172"/>
      <c r="L316" s="174"/>
    </row>
    <row r="317" spans="1:12" ht="32" x14ac:dyDescent="0.2">
      <c r="A317" s="9"/>
      <c r="B317" s="81" t="s">
        <v>356</v>
      </c>
      <c r="C317" s="165"/>
      <c r="D317" s="167"/>
      <c r="E317" s="167"/>
      <c r="F317" s="167"/>
      <c r="G317" s="169"/>
      <c r="H317" s="171"/>
      <c r="I317" s="173"/>
      <c r="J317" s="173"/>
      <c r="K317" s="173"/>
      <c r="L317" s="175"/>
    </row>
    <row r="318" spans="1:12" ht="16" x14ac:dyDescent="0.2">
      <c r="A318" s="9"/>
      <c r="B318" s="81" t="s">
        <v>28</v>
      </c>
      <c r="C318" s="164"/>
      <c r="D318" s="166"/>
      <c r="E318" s="166"/>
      <c r="F318" s="166"/>
      <c r="G318" s="168"/>
      <c r="H318" s="170"/>
      <c r="I318" s="172"/>
      <c r="J318" s="172"/>
      <c r="K318" s="172"/>
      <c r="L318" s="174"/>
    </row>
    <row r="319" spans="1:12" ht="32" x14ac:dyDescent="0.2">
      <c r="A319" s="9"/>
      <c r="B319" s="81" t="s">
        <v>357</v>
      </c>
      <c r="C319" s="165"/>
      <c r="D319" s="167"/>
      <c r="E319" s="167"/>
      <c r="F319" s="167"/>
      <c r="G319" s="169"/>
      <c r="H319" s="171"/>
      <c r="I319" s="173"/>
      <c r="J319" s="173"/>
      <c r="K319" s="173"/>
      <c r="L319" s="175"/>
    </row>
    <row r="320" spans="1:12" ht="16" x14ac:dyDescent="0.2">
      <c r="A320" s="9" t="s">
        <v>358</v>
      </c>
      <c r="B320" s="81" t="s">
        <v>26</v>
      </c>
      <c r="C320" s="164"/>
      <c r="D320" s="166"/>
      <c r="E320" s="166"/>
      <c r="F320" s="166"/>
      <c r="G320" s="168"/>
      <c r="H320" s="170"/>
      <c r="I320" s="172"/>
      <c r="J320" s="172"/>
      <c r="K320" s="172"/>
      <c r="L320" s="174"/>
    </row>
    <row r="321" spans="1:12" ht="16" x14ac:dyDescent="0.2">
      <c r="A321" s="9"/>
      <c r="B321" s="81" t="s">
        <v>359</v>
      </c>
      <c r="C321" s="165"/>
      <c r="D321" s="167"/>
      <c r="E321" s="167"/>
      <c r="F321" s="167"/>
      <c r="G321" s="169"/>
      <c r="H321" s="171"/>
      <c r="I321" s="173"/>
      <c r="J321" s="173"/>
      <c r="K321" s="173"/>
      <c r="L321" s="175"/>
    </row>
    <row r="322" spans="1:12" ht="16" x14ac:dyDescent="0.2">
      <c r="A322" s="9"/>
      <c r="B322" s="81" t="s">
        <v>28</v>
      </c>
      <c r="C322" s="164"/>
      <c r="D322" s="166"/>
      <c r="E322" s="166"/>
      <c r="F322" s="166"/>
      <c r="G322" s="168"/>
      <c r="H322" s="170"/>
      <c r="I322" s="172"/>
      <c r="J322" s="172"/>
      <c r="K322" s="172"/>
      <c r="L322" s="174"/>
    </row>
    <row r="323" spans="1:12" ht="33" thickBot="1" x14ac:dyDescent="0.25">
      <c r="A323" s="11"/>
      <c r="B323" s="82" t="s">
        <v>360</v>
      </c>
      <c r="C323" s="184"/>
      <c r="D323" s="185"/>
      <c r="E323" s="185"/>
      <c r="F323" s="185"/>
      <c r="G323" s="186"/>
      <c r="H323" s="187"/>
      <c r="I323" s="182"/>
      <c r="J323" s="182"/>
      <c r="K323" s="182"/>
      <c r="L323" s="183"/>
    </row>
    <row r="324" spans="1:12" ht="17" thickBot="1" x14ac:dyDescent="0.25">
      <c r="A324" s="39" t="s">
        <v>69</v>
      </c>
      <c r="B324" s="88" t="s">
        <v>361</v>
      </c>
      <c r="C324" s="95">
        <f t="shared" ref="C324:L324" si="10">SUM(C305:C323)</f>
        <v>0</v>
      </c>
      <c r="D324" s="29">
        <f t="shared" si="10"/>
        <v>0</v>
      </c>
      <c r="E324" s="29">
        <f t="shared" si="10"/>
        <v>0</v>
      </c>
      <c r="F324" s="29">
        <f t="shared" si="10"/>
        <v>0</v>
      </c>
      <c r="G324" s="30">
        <f t="shared" si="10"/>
        <v>0</v>
      </c>
      <c r="H324" s="31">
        <f t="shared" si="10"/>
        <v>0</v>
      </c>
      <c r="I324" s="32">
        <f t="shared" si="10"/>
        <v>0</v>
      </c>
      <c r="J324" s="32">
        <f t="shared" si="10"/>
        <v>0</v>
      </c>
      <c r="K324" s="32">
        <f t="shared" si="10"/>
        <v>0</v>
      </c>
      <c r="L324" s="33">
        <f t="shared" si="10"/>
        <v>0</v>
      </c>
    </row>
    <row r="326" spans="1:12" ht="16" thickBot="1" x14ac:dyDescent="0.25"/>
    <row r="327" spans="1:12" ht="17" thickBot="1" x14ac:dyDescent="0.25">
      <c r="A327" s="41" t="s">
        <v>14</v>
      </c>
      <c r="B327" s="44" t="s">
        <v>15</v>
      </c>
      <c r="C327" s="152" t="s">
        <v>16</v>
      </c>
      <c r="D327" s="153"/>
      <c r="E327" s="153"/>
      <c r="F327" s="153"/>
      <c r="G327" s="154"/>
      <c r="H327" s="193" t="s">
        <v>17</v>
      </c>
      <c r="I327" s="156"/>
      <c r="J327" s="156"/>
      <c r="K327" s="156"/>
      <c r="L327" s="157"/>
    </row>
    <row r="328" spans="1:12" ht="17" thickBot="1" x14ac:dyDescent="0.25">
      <c r="A328" s="41"/>
      <c r="B328" s="67" t="s">
        <v>362</v>
      </c>
      <c r="C328" s="68" t="s">
        <v>19</v>
      </c>
      <c r="D328" s="69" t="s">
        <v>20</v>
      </c>
      <c r="E328" s="69" t="s">
        <v>21</v>
      </c>
      <c r="F328" s="69" t="s">
        <v>22</v>
      </c>
      <c r="G328" s="70" t="s">
        <v>23</v>
      </c>
      <c r="H328" s="71" t="s">
        <v>19</v>
      </c>
      <c r="I328" s="72" t="s">
        <v>20</v>
      </c>
      <c r="J328" s="72" t="s">
        <v>21</v>
      </c>
      <c r="K328" s="72" t="s">
        <v>22</v>
      </c>
      <c r="L328" s="73" t="s">
        <v>23</v>
      </c>
    </row>
    <row r="329" spans="1:12" ht="16" x14ac:dyDescent="0.2">
      <c r="A329" s="74">
        <v>12.1</v>
      </c>
      <c r="B329" s="80" t="s">
        <v>363</v>
      </c>
      <c r="C329" s="194"/>
      <c r="D329" s="195"/>
      <c r="E329" s="195"/>
      <c r="F329" s="195"/>
      <c r="G329" s="196"/>
      <c r="H329" s="197"/>
      <c r="I329" s="198"/>
      <c r="J329" s="198"/>
      <c r="K329" s="198"/>
      <c r="L329" s="199"/>
    </row>
    <row r="330" spans="1:12" ht="32" x14ac:dyDescent="0.2">
      <c r="A330" s="9" t="s">
        <v>364</v>
      </c>
      <c r="B330" s="81" t="s">
        <v>365</v>
      </c>
      <c r="C330" s="47"/>
      <c r="D330" s="27"/>
      <c r="E330" s="27"/>
      <c r="F330" s="27"/>
      <c r="G330" s="48"/>
      <c r="H330" s="98"/>
      <c r="I330" s="28"/>
      <c r="J330" s="28"/>
      <c r="K330" s="28"/>
      <c r="L330" s="50"/>
    </row>
    <row r="331" spans="1:12" ht="32" x14ac:dyDescent="0.2">
      <c r="A331" s="9" t="s">
        <v>366</v>
      </c>
      <c r="B331" s="81" t="s">
        <v>367</v>
      </c>
      <c r="C331" s="34"/>
      <c r="D331" s="18"/>
      <c r="E331" s="18"/>
      <c r="F331" s="18"/>
      <c r="G331" s="19"/>
      <c r="H331" s="57"/>
      <c r="I331" s="24"/>
      <c r="J331" s="24"/>
      <c r="K331" s="24"/>
      <c r="L331" s="25"/>
    </row>
    <row r="332" spans="1:12" ht="16" x14ac:dyDescent="0.2">
      <c r="A332" s="9">
        <v>12.2</v>
      </c>
      <c r="B332" s="81" t="s">
        <v>368</v>
      </c>
      <c r="C332" s="159"/>
      <c r="D332" s="159"/>
      <c r="E332" s="159"/>
      <c r="F332" s="159"/>
      <c r="G332" s="160"/>
      <c r="H332" s="161"/>
      <c r="I332" s="162"/>
      <c r="J332" s="162"/>
      <c r="K332" s="162"/>
      <c r="L332" s="163"/>
    </row>
    <row r="333" spans="1:12" ht="32" x14ac:dyDescent="0.2">
      <c r="A333" s="9" t="s">
        <v>369</v>
      </c>
      <c r="B333" s="81" t="s">
        <v>370</v>
      </c>
      <c r="C333" s="34"/>
      <c r="D333" s="18"/>
      <c r="E333" s="18"/>
      <c r="F333" s="18"/>
      <c r="G333" s="19"/>
      <c r="H333" s="57"/>
      <c r="I333" s="24"/>
      <c r="J333" s="24"/>
      <c r="K333" s="24"/>
      <c r="L333" s="25"/>
    </row>
    <row r="334" spans="1:12" ht="16" x14ac:dyDescent="0.2">
      <c r="A334" s="9" t="s">
        <v>371</v>
      </c>
      <c r="B334" s="81" t="s">
        <v>372</v>
      </c>
      <c r="C334" s="34"/>
      <c r="D334" s="18"/>
      <c r="E334" s="18"/>
      <c r="F334" s="18"/>
      <c r="G334" s="19"/>
      <c r="H334" s="57"/>
      <c r="I334" s="24"/>
      <c r="J334" s="24"/>
      <c r="K334" s="24"/>
      <c r="L334" s="25"/>
    </row>
    <row r="335" spans="1:12" ht="16" x14ac:dyDescent="0.2">
      <c r="A335" s="12" t="s">
        <v>373</v>
      </c>
      <c r="B335" s="86" t="s">
        <v>374</v>
      </c>
      <c r="C335" s="89"/>
      <c r="D335" s="90"/>
      <c r="E335" s="90"/>
      <c r="F335" s="90"/>
      <c r="G335" s="91"/>
      <c r="H335" s="92"/>
      <c r="I335" s="93"/>
      <c r="J335" s="93"/>
      <c r="K335" s="93"/>
      <c r="L335" s="94"/>
    </row>
    <row r="336" spans="1:12" ht="16" x14ac:dyDescent="0.2">
      <c r="A336" s="12" t="s">
        <v>375</v>
      </c>
      <c r="B336" s="81" t="s">
        <v>376</v>
      </c>
      <c r="C336" s="89"/>
      <c r="D336" s="90"/>
      <c r="E336" s="90"/>
      <c r="F336" s="90"/>
      <c r="G336" s="91"/>
      <c r="H336" s="92"/>
      <c r="I336" s="93"/>
      <c r="J336" s="93"/>
      <c r="K336" s="93"/>
      <c r="L336" s="94"/>
    </row>
    <row r="337" spans="1:12" ht="16" x14ac:dyDescent="0.2">
      <c r="A337" s="12" t="s">
        <v>377</v>
      </c>
      <c r="B337" s="81" t="s">
        <v>378</v>
      </c>
      <c r="C337" s="89"/>
      <c r="D337" s="90"/>
      <c r="E337" s="90"/>
      <c r="F337" s="90"/>
      <c r="G337" s="91"/>
      <c r="H337" s="92"/>
      <c r="I337" s="93"/>
      <c r="J337" s="93"/>
      <c r="K337" s="93"/>
      <c r="L337" s="94"/>
    </row>
    <row r="338" spans="1:12" ht="16" x14ac:dyDescent="0.2">
      <c r="A338" s="9">
        <v>12.3</v>
      </c>
      <c r="B338" s="81" t="s">
        <v>379</v>
      </c>
      <c r="C338" s="158"/>
      <c r="D338" s="159"/>
      <c r="E338" s="159"/>
      <c r="F338" s="159"/>
      <c r="G338" s="160"/>
      <c r="H338" s="161"/>
      <c r="I338" s="162"/>
      <c r="J338" s="162"/>
      <c r="K338" s="162"/>
      <c r="L338" s="163"/>
    </row>
    <row r="339" spans="1:12" ht="33" thickBot="1" x14ac:dyDescent="0.25">
      <c r="A339" s="11" t="s">
        <v>380</v>
      </c>
      <c r="B339" s="82" t="s">
        <v>381</v>
      </c>
      <c r="C339" s="89"/>
      <c r="D339" s="90"/>
      <c r="E339" s="90"/>
      <c r="F339" s="90"/>
      <c r="G339" s="91"/>
      <c r="H339" s="92"/>
      <c r="I339" s="93"/>
      <c r="J339" s="93"/>
      <c r="K339" s="93"/>
      <c r="L339" s="94"/>
    </row>
    <row r="340" spans="1:12" ht="17" thickBot="1" x14ac:dyDescent="0.25">
      <c r="A340" s="39" t="s">
        <v>69</v>
      </c>
      <c r="B340" s="88" t="s">
        <v>382</v>
      </c>
      <c r="C340" s="95">
        <f>SUM(C329:C335)</f>
        <v>0</v>
      </c>
      <c r="D340" s="29">
        <f t="shared" ref="D340:L340" si="11">SUM(D329:D335)</f>
        <v>0</v>
      </c>
      <c r="E340" s="29">
        <f t="shared" si="11"/>
        <v>0</v>
      </c>
      <c r="F340" s="29">
        <f t="shared" si="11"/>
        <v>0</v>
      </c>
      <c r="G340" s="29">
        <f t="shared" si="11"/>
        <v>0</v>
      </c>
      <c r="H340" s="29">
        <f t="shared" si="11"/>
        <v>0</v>
      </c>
      <c r="I340" s="29">
        <f t="shared" si="11"/>
        <v>0</v>
      </c>
      <c r="J340" s="29">
        <f t="shared" si="11"/>
        <v>0</v>
      </c>
      <c r="K340" s="29">
        <f t="shared" si="11"/>
        <v>0</v>
      </c>
      <c r="L340" s="96">
        <f t="shared" si="11"/>
        <v>0</v>
      </c>
    </row>
  </sheetData>
  <dataConsolidate link="1"/>
  <mergeCells count="812">
    <mergeCell ref="C338:G338"/>
    <mergeCell ref="H338:L338"/>
    <mergeCell ref="I322:I323"/>
    <mergeCell ref="J322:J323"/>
    <mergeCell ref="K322:K323"/>
    <mergeCell ref="L322:L323"/>
    <mergeCell ref="C327:G327"/>
    <mergeCell ref="H327:L327"/>
    <mergeCell ref="C322:C323"/>
    <mergeCell ref="D322:D323"/>
    <mergeCell ref="E322:E323"/>
    <mergeCell ref="F322:F323"/>
    <mergeCell ref="G322:G323"/>
    <mergeCell ref="H322:H323"/>
    <mergeCell ref="C329:G329"/>
    <mergeCell ref="H329:L329"/>
    <mergeCell ref="C332:G332"/>
    <mergeCell ref="H332:L332"/>
    <mergeCell ref="L318:L319"/>
    <mergeCell ref="C320:C321"/>
    <mergeCell ref="D320:D321"/>
    <mergeCell ref="E320:E321"/>
    <mergeCell ref="F320:F321"/>
    <mergeCell ref="G320:G321"/>
    <mergeCell ref="H320:H321"/>
    <mergeCell ref="I320:I321"/>
    <mergeCell ref="J320:J321"/>
    <mergeCell ref="K320:K321"/>
    <mergeCell ref="L320:L321"/>
    <mergeCell ref="C318:C319"/>
    <mergeCell ref="D318:D319"/>
    <mergeCell ref="E318:E319"/>
    <mergeCell ref="F318:F319"/>
    <mergeCell ref="G318:G319"/>
    <mergeCell ref="H318:H319"/>
    <mergeCell ref="I318:I319"/>
    <mergeCell ref="J318:J319"/>
    <mergeCell ref="K318:K319"/>
    <mergeCell ref="L313:L314"/>
    <mergeCell ref="C315:G315"/>
    <mergeCell ref="H315:L315"/>
    <mergeCell ref="C316:C317"/>
    <mergeCell ref="D316:D317"/>
    <mergeCell ref="E316:E317"/>
    <mergeCell ref="F316:F317"/>
    <mergeCell ref="G316:G317"/>
    <mergeCell ref="H316:H317"/>
    <mergeCell ref="I316:I317"/>
    <mergeCell ref="J316:J317"/>
    <mergeCell ref="K316:K317"/>
    <mergeCell ref="L316:L317"/>
    <mergeCell ref="C313:C314"/>
    <mergeCell ref="D313:D314"/>
    <mergeCell ref="E313:E314"/>
    <mergeCell ref="F313:F314"/>
    <mergeCell ref="G313:G314"/>
    <mergeCell ref="H313:H314"/>
    <mergeCell ref="I313:I314"/>
    <mergeCell ref="J313:J314"/>
    <mergeCell ref="K313:K314"/>
    <mergeCell ref="L309:L310"/>
    <mergeCell ref="C311:C312"/>
    <mergeCell ref="D311:D312"/>
    <mergeCell ref="E311:E312"/>
    <mergeCell ref="F311:F312"/>
    <mergeCell ref="G311:G312"/>
    <mergeCell ref="H311:H312"/>
    <mergeCell ref="I311:I312"/>
    <mergeCell ref="J311:J312"/>
    <mergeCell ref="K311:K312"/>
    <mergeCell ref="L311:L312"/>
    <mergeCell ref="C309:C310"/>
    <mergeCell ref="D309:D310"/>
    <mergeCell ref="E309:E310"/>
    <mergeCell ref="F309:F310"/>
    <mergeCell ref="G309:G310"/>
    <mergeCell ref="H309:H310"/>
    <mergeCell ref="I309:I310"/>
    <mergeCell ref="J309:J310"/>
    <mergeCell ref="K309:K310"/>
    <mergeCell ref="C305:G305"/>
    <mergeCell ref="H305:L305"/>
    <mergeCell ref="C307:C308"/>
    <mergeCell ref="D307:D308"/>
    <mergeCell ref="E307:E308"/>
    <mergeCell ref="F307:F308"/>
    <mergeCell ref="G307:G308"/>
    <mergeCell ref="H307:H308"/>
    <mergeCell ref="I307:I308"/>
    <mergeCell ref="J307:J308"/>
    <mergeCell ref="K307:K308"/>
    <mergeCell ref="L307:L308"/>
    <mergeCell ref="L298:L299"/>
    <mergeCell ref="C303:G303"/>
    <mergeCell ref="H303:L303"/>
    <mergeCell ref="I296:I297"/>
    <mergeCell ref="J296:J297"/>
    <mergeCell ref="K296:K297"/>
    <mergeCell ref="L296:L297"/>
    <mergeCell ref="C298:C299"/>
    <mergeCell ref="D298:D299"/>
    <mergeCell ref="E298:E299"/>
    <mergeCell ref="F298:F299"/>
    <mergeCell ref="G298:G299"/>
    <mergeCell ref="H298:H299"/>
    <mergeCell ref="C296:C297"/>
    <mergeCell ref="D296:D297"/>
    <mergeCell ref="E296:E297"/>
    <mergeCell ref="F296:F297"/>
    <mergeCell ref="G296:G297"/>
    <mergeCell ref="H296:H297"/>
    <mergeCell ref="I298:I299"/>
    <mergeCell ref="J298:J299"/>
    <mergeCell ref="K298:K299"/>
    <mergeCell ref="I292:I293"/>
    <mergeCell ref="J292:J293"/>
    <mergeCell ref="K292:K293"/>
    <mergeCell ref="L292:L293"/>
    <mergeCell ref="C294:C295"/>
    <mergeCell ref="D294:D295"/>
    <mergeCell ref="E294:E295"/>
    <mergeCell ref="F294:F295"/>
    <mergeCell ref="G294:G295"/>
    <mergeCell ref="H294:H295"/>
    <mergeCell ref="C292:C293"/>
    <mergeCell ref="D292:D293"/>
    <mergeCell ref="E292:E293"/>
    <mergeCell ref="F292:F293"/>
    <mergeCell ref="G292:G293"/>
    <mergeCell ref="H292:H293"/>
    <mergeCell ref="I294:I295"/>
    <mergeCell ref="J294:J295"/>
    <mergeCell ref="K294:K295"/>
    <mergeCell ref="L294:L295"/>
    <mergeCell ref="I289:I290"/>
    <mergeCell ref="J289:J290"/>
    <mergeCell ref="K289:K290"/>
    <mergeCell ref="L289:L290"/>
    <mergeCell ref="C291:G291"/>
    <mergeCell ref="H291:L291"/>
    <mergeCell ref="I287:I288"/>
    <mergeCell ref="J287:J288"/>
    <mergeCell ref="K287:K288"/>
    <mergeCell ref="L287:L288"/>
    <mergeCell ref="C289:C290"/>
    <mergeCell ref="D289:D290"/>
    <mergeCell ref="E289:E290"/>
    <mergeCell ref="F289:F290"/>
    <mergeCell ref="G289:G290"/>
    <mergeCell ref="H289:H290"/>
    <mergeCell ref="C287:C288"/>
    <mergeCell ref="D287:D288"/>
    <mergeCell ref="E287:E288"/>
    <mergeCell ref="F287:F288"/>
    <mergeCell ref="G287:G288"/>
    <mergeCell ref="H287:H288"/>
    <mergeCell ref="I284:I285"/>
    <mergeCell ref="J284:J285"/>
    <mergeCell ref="K284:K285"/>
    <mergeCell ref="L284:L285"/>
    <mergeCell ref="C286:G286"/>
    <mergeCell ref="H286:L286"/>
    <mergeCell ref="I282:I283"/>
    <mergeCell ref="J282:J283"/>
    <mergeCell ref="K282:K283"/>
    <mergeCell ref="L282:L283"/>
    <mergeCell ref="C284:C285"/>
    <mergeCell ref="D284:D285"/>
    <mergeCell ref="E284:E285"/>
    <mergeCell ref="F284:F285"/>
    <mergeCell ref="G284:G285"/>
    <mergeCell ref="H284:H285"/>
    <mergeCell ref="C282:C283"/>
    <mergeCell ref="D282:D283"/>
    <mergeCell ref="E282:E283"/>
    <mergeCell ref="F282:F283"/>
    <mergeCell ref="G282:G283"/>
    <mergeCell ref="H282:H283"/>
    <mergeCell ref="I279:I280"/>
    <mergeCell ref="J279:J280"/>
    <mergeCell ref="K279:K280"/>
    <mergeCell ref="L279:L280"/>
    <mergeCell ref="C281:G281"/>
    <mergeCell ref="H281:L281"/>
    <mergeCell ref="I277:I278"/>
    <mergeCell ref="J277:J278"/>
    <mergeCell ref="K277:K278"/>
    <mergeCell ref="L277:L278"/>
    <mergeCell ref="C279:C280"/>
    <mergeCell ref="D279:D280"/>
    <mergeCell ref="E279:E280"/>
    <mergeCell ref="F279:F280"/>
    <mergeCell ref="G279:G280"/>
    <mergeCell ref="H279:H280"/>
    <mergeCell ref="I275:I276"/>
    <mergeCell ref="J275:J276"/>
    <mergeCell ref="K275:K276"/>
    <mergeCell ref="L275:L276"/>
    <mergeCell ref="C277:C278"/>
    <mergeCell ref="D277:D278"/>
    <mergeCell ref="E277:E278"/>
    <mergeCell ref="F277:F278"/>
    <mergeCell ref="G277:G278"/>
    <mergeCell ref="H277:H278"/>
    <mergeCell ref="C275:C276"/>
    <mergeCell ref="D275:D276"/>
    <mergeCell ref="E275:E276"/>
    <mergeCell ref="F275:F276"/>
    <mergeCell ref="G275:G276"/>
    <mergeCell ref="H275:H276"/>
    <mergeCell ref="C266:G266"/>
    <mergeCell ref="H266:L266"/>
    <mergeCell ref="C268:G268"/>
    <mergeCell ref="H268:L268"/>
    <mergeCell ref="C274:G274"/>
    <mergeCell ref="H274:L274"/>
    <mergeCell ref="I259:I260"/>
    <mergeCell ref="J259:J260"/>
    <mergeCell ref="K259:K260"/>
    <mergeCell ref="L259:L260"/>
    <mergeCell ref="C261:G261"/>
    <mergeCell ref="H261:L261"/>
    <mergeCell ref="I256:I258"/>
    <mergeCell ref="J256:J258"/>
    <mergeCell ref="K256:K258"/>
    <mergeCell ref="L256:L258"/>
    <mergeCell ref="C259:C260"/>
    <mergeCell ref="D259:D260"/>
    <mergeCell ref="E259:E260"/>
    <mergeCell ref="F259:F260"/>
    <mergeCell ref="G259:G260"/>
    <mergeCell ref="H259:H260"/>
    <mergeCell ref="C256:C258"/>
    <mergeCell ref="D256:D258"/>
    <mergeCell ref="E256:E258"/>
    <mergeCell ref="F256:F258"/>
    <mergeCell ref="G256:G258"/>
    <mergeCell ref="H256:H258"/>
    <mergeCell ref="C246:G246"/>
    <mergeCell ref="H246:L246"/>
    <mergeCell ref="C253:G253"/>
    <mergeCell ref="H253:L253"/>
    <mergeCell ref="C255:G255"/>
    <mergeCell ref="H255:L255"/>
    <mergeCell ref="I238:I239"/>
    <mergeCell ref="J238:J239"/>
    <mergeCell ref="K238:K239"/>
    <mergeCell ref="L238:L239"/>
    <mergeCell ref="C244:G244"/>
    <mergeCell ref="H244:L244"/>
    <mergeCell ref="I236:I237"/>
    <mergeCell ref="J236:J237"/>
    <mergeCell ref="K236:K237"/>
    <mergeCell ref="L236:L237"/>
    <mergeCell ref="C238:C239"/>
    <mergeCell ref="D238:D239"/>
    <mergeCell ref="E238:E239"/>
    <mergeCell ref="F238:F239"/>
    <mergeCell ref="G238:G239"/>
    <mergeCell ref="H238:H239"/>
    <mergeCell ref="C236:C237"/>
    <mergeCell ref="D236:D237"/>
    <mergeCell ref="E236:E237"/>
    <mergeCell ref="F236:F237"/>
    <mergeCell ref="G236:G237"/>
    <mergeCell ref="H236:H237"/>
    <mergeCell ref="I233:I234"/>
    <mergeCell ref="J233:J234"/>
    <mergeCell ref="K233:K234"/>
    <mergeCell ref="L233:L234"/>
    <mergeCell ref="C235:G235"/>
    <mergeCell ref="H235:L235"/>
    <mergeCell ref="I231:I232"/>
    <mergeCell ref="J231:J232"/>
    <mergeCell ref="K231:K232"/>
    <mergeCell ref="L231:L232"/>
    <mergeCell ref="C233:C234"/>
    <mergeCell ref="D233:D234"/>
    <mergeCell ref="E233:E234"/>
    <mergeCell ref="F233:F234"/>
    <mergeCell ref="G233:G234"/>
    <mergeCell ref="H233:H234"/>
    <mergeCell ref="C224:G224"/>
    <mergeCell ref="H224:L224"/>
    <mergeCell ref="C228:G228"/>
    <mergeCell ref="H228:L228"/>
    <mergeCell ref="C231:C232"/>
    <mergeCell ref="D231:D232"/>
    <mergeCell ref="E231:E232"/>
    <mergeCell ref="F231:F232"/>
    <mergeCell ref="G231:G232"/>
    <mergeCell ref="H231:H232"/>
    <mergeCell ref="K215:K216"/>
    <mergeCell ref="L215:L216"/>
    <mergeCell ref="C217:G217"/>
    <mergeCell ref="H217:L217"/>
    <mergeCell ref="C222:G222"/>
    <mergeCell ref="H222:L222"/>
    <mergeCell ref="K212:K214"/>
    <mergeCell ref="L212:L214"/>
    <mergeCell ref="C215:C216"/>
    <mergeCell ref="D215:D216"/>
    <mergeCell ref="E215:E216"/>
    <mergeCell ref="F215:F216"/>
    <mergeCell ref="G215:G216"/>
    <mergeCell ref="H215:H216"/>
    <mergeCell ref="I215:I216"/>
    <mergeCell ref="J215:J216"/>
    <mergeCell ref="L210:L211"/>
    <mergeCell ref="C212:C214"/>
    <mergeCell ref="D212:D214"/>
    <mergeCell ref="E212:E214"/>
    <mergeCell ref="F212:F214"/>
    <mergeCell ref="G212:G214"/>
    <mergeCell ref="H212:H214"/>
    <mergeCell ref="I212:I214"/>
    <mergeCell ref="J212:J214"/>
    <mergeCell ref="C210:C211"/>
    <mergeCell ref="D210:D211"/>
    <mergeCell ref="E210:E211"/>
    <mergeCell ref="F210:F211"/>
    <mergeCell ref="G210:G211"/>
    <mergeCell ref="H210:H211"/>
    <mergeCell ref="I210:I211"/>
    <mergeCell ref="J210:J211"/>
    <mergeCell ref="K210:K211"/>
    <mergeCell ref="C206:G206"/>
    <mergeCell ref="H206:L206"/>
    <mergeCell ref="C207:C209"/>
    <mergeCell ref="D207:D209"/>
    <mergeCell ref="E207:E209"/>
    <mergeCell ref="F207:F209"/>
    <mergeCell ref="G207:G209"/>
    <mergeCell ref="H207:H209"/>
    <mergeCell ref="I207:I209"/>
    <mergeCell ref="J207:J209"/>
    <mergeCell ref="K207:K209"/>
    <mergeCell ref="L207:L209"/>
    <mergeCell ref="K188:K195"/>
    <mergeCell ref="L188:L195"/>
    <mergeCell ref="C200:G200"/>
    <mergeCell ref="H200:L200"/>
    <mergeCell ref="C202:G202"/>
    <mergeCell ref="H202:L202"/>
    <mergeCell ref="C186:G186"/>
    <mergeCell ref="H186:L186"/>
    <mergeCell ref="C188:C195"/>
    <mergeCell ref="D188:D195"/>
    <mergeCell ref="E188:E195"/>
    <mergeCell ref="F188:F195"/>
    <mergeCell ref="G188:G195"/>
    <mergeCell ref="H188:H195"/>
    <mergeCell ref="I188:I195"/>
    <mergeCell ref="J188:J195"/>
    <mergeCell ref="I179:I180"/>
    <mergeCell ref="J179:J180"/>
    <mergeCell ref="K179:K180"/>
    <mergeCell ref="L179:L180"/>
    <mergeCell ref="C182:G182"/>
    <mergeCell ref="H182:L182"/>
    <mergeCell ref="I177:I178"/>
    <mergeCell ref="J177:J178"/>
    <mergeCell ref="K177:K178"/>
    <mergeCell ref="L177:L178"/>
    <mergeCell ref="C179:C180"/>
    <mergeCell ref="D179:D180"/>
    <mergeCell ref="E179:E180"/>
    <mergeCell ref="F179:F180"/>
    <mergeCell ref="G179:G180"/>
    <mergeCell ref="H179:H180"/>
    <mergeCell ref="C174:G174"/>
    <mergeCell ref="H174:L174"/>
    <mergeCell ref="C176:G176"/>
    <mergeCell ref="H176:L176"/>
    <mergeCell ref="C177:C178"/>
    <mergeCell ref="D177:D178"/>
    <mergeCell ref="E177:E178"/>
    <mergeCell ref="F177:F178"/>
    <mergeCell ref="G177:G178"/>
    <mergeCell ref="H177:H178"/>
    <mergeCell ref="I166:I167"/>
    <mergeCell ref="J166:J167"/>
    <mergeCell ref="K166:K167"/>
    <mergeCell ref="L166:L167"/>
    <mergeCell ref="C168:G168"/>
    <mergeCell ref="H168:L168"/>
    <mergeCell ref="I164:I165"/>
    <mergeCell ref="J164:J165"/>
    <mergeCell ref="K164:K165"/>
    <mergeCell ref="L164:L165"/>
    <mergeCell ref="C166:C167"/>
    <mergeCell ref="D166:D167"/>
    <mergeCell ref="E166:E167"/>
    <mergeCell ref="F166:F167"/>
    <mergeCell ref="G166:G167"/>
    <mergeCell ref="H166:H167"/>
    <mergeCell ref="I159:I161"/>
    <mergeCell ref="J159:J161"/>
    <mergeCell ref="K159:K161"/>
    <mergeCell ref="L159:L161"/>
    <mergeCell ref="C164:C165"/>
    <mergeCell ref="D164:D165"/>
    <mergeCell ref="E164:E165"/>
    <mergeCell ref="F164:F165"/>
    <mergeCell ref="G164:G165"/>
    <mergeCell ref="H164:H165"/>
    <mergeCell ref="C159:C161"/>
    <mergeCell ref="D159:D161"/>
    <mergeCell ref="E159:E161"/>
    <mergeCell ref="F159:F161"/>
    <mergeCell ref="G159:G161"/>
    <mergeCell ref="H159:H161"/>
    <mergeCell ref="K148:K149"/>
    <mergeCell ref="L148:L149"/>
    <mergeCell ref="C152:G152"/>
    <mergeCell ref="H152:L152"/>
    <mergeCell ref="C158:G158"/>
    <mergeCell ref="H158:L158"/>
    <mergeCell ref="K146:K147"/>
    <mergeCell ref="L146:L147"/>
    <mergeCell ref="C148:C149"/>
    <mergeCell ref="D148:D149"/>
    <mergeCell ref="E148:E149"/>
    <mergeCell ref="F148:F149"/>
    <mergeCell ref="G148:G149"/>
    <mergeCell ref="H148:H149"/>
    <mergeCell ref="I148:I149"/>
    <mergeCell ref="J148:J149"/>
    <mergeCell ref="C145:G145"/>
    <mergeCell ref="H145:L145"/>
    <mergeCell ref="C146:C147"/>
    <mergeCell ref="D146:D147"/>
    <mergeCell ref="E146:E147"/>
    <mergeCell ref="F146:F147"/>
    <mergeCell ref="G146:G147"/>
    <mergeCell ref="H146:H147"/>
    <mergeCell ref="I146:I147"/>
    <mergeCell ref="J146:J147"/>
    <mergeCell ref="C143:G143"/>
    <mergeCell ref="H143:L143"/>
    <mergeCell ref="I136:I137"/>
    <mergeCell ref="J136:J137"/>
    <mergeCell ref="K136:K137"/>
    <mergeCell ref="L136:L137"/>
    <mergeCell ref="C138:C139"/>
    <mergeCell ref="D138:D139"/>
    <mergeCell ref="E138:E139"/>
    <mergeCell ref="F138:F139"/>
    <mergeCell ref="G138:G139"/>
    <mergeCell ref="H138:H139"/>
    <mergeCell ref="C135:G135"/>
    <mergeCell ref="H135:L135"/>
    <mergeCell ref="C136:C137"/>
    <mergeCell ref="D136:D137"/>
    <mergeCell ref="E136:E137"/>
    <mergeCell ref="F136:F137"/>
    <mergeCell ref="G136:G137"/>
    <mergeCell ref="H136:H137"/>
    <mergeCell ref="I138:I139"/>
    <mergeCell ref="J138:J139"/>
    <mergeCell ref="K138:K139"/>
    <mergeCell ref="L138:L139"/>
    <mergeCell ref="L128:L129"/>
    <mergeCell ref="C130:C131"/>
    <mergeCell ref="D130:D131"/>
    <mergeCell ref="E130:E131"/>
    <mergeCell ref="F130:F131"/>
    <mergeCell ref="G130:G131"/>
    <mergeCell ref="H130:H131"/>
    <mergeCell ref="I130:I131"/>
    <mergeCell ref="J130:J131"/>
    <mergeCell ref="K130:K131"/>
    <mergeCell ref="L130:L131"/>
    <mergeCell ref="C128:C129"/>
    <mergeCell ref="D128:D129"/>
    <mergeCell ref="E128:E129"/>
    <mergeCell ref="F128:F129"/>
    <mergeCell ref="G128:G129"/>
    <mergeCell ref="H128:H129"/>
    <mergeCell ref="I128:I129"/>
    <mergeCell ref="J128:J129"/>
    <mergeCell ref="K128:K129"/>
    <mergeCell ref="C120:G120"/>
    <mergeCell ref="H120:L120"/>
    <mergeCell ref="C122:C124"/>
    <mergeCell ref="D122:D124"/>
    <mergeCell ref="E122:E124"/>
    <mergeCell ref="F122:F124"/>
    <mergeCell ref="G122:G124"/>
    <mergeCell ref="H122:H124"/>
    <mergeCell ref="I122:I124"/>
    <mergeCell ref="J122:J124"/>
    <mergeCell ref="K122:K124"/>
    <mergeCell ref="L122:L124"/>
    <mergeCell ref="I114:I115"/>
    <mergeCell ref="J114:J115"/>
    <mergeCell ref="K114:K115"/>
    <mergeCell ref="L114:L115"/>
    <mergeCell ref="C116:G116"/>
    <mergeCell ref="H116:L116"/>
    <mergeCell ref="I112:I113"/>
    <mergeCell ref="J112:J113"/>
    <mergeCell ref="K112:K113"/>
    <mergeCell ref="L112:L113"/>
    <mergeCell ref="C114:C115"/>
    <mergeCell ref="D114:D115"/>
    <mergeCell ref="E114:E115"/>
    <mergeCell ref="F114:F115"/>
    <mergeCell ref="G114:G115"/>
    <mergeCell ref="H114:H115"/>
    <mergeCell ref="C109:G109"/>
    <mergeCell ref="H109:L109"/>
    <mergeCell ref="C111:G111"/>
    <mergeCell ref="H111:L111"/>
    <mergeCell ref="C112:C113"/>
    <mergeCell ref="D112:D113"/>
    <mergeCell ref="E112:E113"/>
    <mergeCell ref="F112:F113"/>
    <mergeCell ref="G112:G113"/>
    <mergeCell ref="H112:H113"/>
    <mergeCell ref="K97:K99"/>
    <mergeCell ref="L97:L99"/>
    <mergeCell ref="C105:G105"/>
    <mergeCell ref="H105:L105"/>
    <mergeCell ref="C107:G107"/>
    <mergeCell ref="H107:L107"/>
    <mergeCell ref="K95:K96"/>
    <mergeCell ref="L95:L96"/>
    <mergeCell ref="C97:C99"/>
    <mergeCell ref="D97:D99"/>
    <mergeCell ref="E97:E99"/>
    <mergeCell ref="F97:F99"/>
    <mergeCell ref="G97:G99"/>
    <mergeCell ref="H97:H99"/>
    <mergeCell ref="I97:I99"/>
    <mergeCell ref="J97:J99"/>
    <mergeCell ref="L93:L94"/>
    <mergeCell ref="C95:C96"/>
    <mergeCell ref="D95:D96"/>
    <mergeCell ref="E95:E96"/>
    <mergeCell ref="F95:F96"/>
    <mergeCell ref="G95:G96"/>
    <mergeCell ref="H95:H96"/>
    <mergeCell ref="I95:I96"/>
    <mergeCell ref="J95:J96"/>
    <mergeCell ref="C93:C94"/>
    <mergeCell ref="D93:D94"/>
    <mergeCell ref="E93:E94"/>
    <mergeCell ref="F93:F94"/>
    <mergeCell ref="G93:G94"/>
    <mergeCell ref="H93:H94"/>
    <mergeCell ref="I93:I94"/>
    <mergeCell ref="J93:J94"/>
    <mergeCell ref="K93:K94"/>
    <mergeCell ref="C89:G89"/>
    <mergeCell ref="H89:L89"/>
    <mergeCell ref="C90:C92"/>
    <mergeCell ref="D90:D92"/>
    <mergeCell ref="E90:E92"/>
    <mergeCell ref="F90:F92"/>
    <mergeCell ref="G90:G92"/>
    <mergeCell ref="H90:H92"/>
    <mergeCell ref="I90:I92"/>
    <mergeCell ref="J90:J92"/>
    <mergeCell ref="K90:K92"/>
    <mergeCell ref="L90:L92"/>
    <mergeCell ref="I85:I86"/>
    <mergeCell ref="J85:J86"/>
    <mergeCell ref="K85:K86"/>
    <mergeCell ref="L85:L86"/>
    <mergeCell ref="C87:G87"/>
    <mergeCell ref="H87:L87"/>
    <mergeCell ref="C85:C86"/>
    <mergeCell ref="D85:D86"/>
    <mergeCell ref="E85:E86"/>
    <mergeCell ref="F85:F86"/>
    <mergeCell ref="G85:G86"/>
    <mergeCell ref="H85:H86"/>
    <mergeCell ref="H82:H83"/>
    <mergeCell ref="I82:I83"/>
    <mergeCell ref="J82:J83"/>
    <mergeCell ref="K82:K83"/>
    <mergeCell ref="L82:L83"/>
    <mergeCell ref="C84:G84"/>
    <mergeCell ref="H84:L84"/>
    <mergeCell ref="H79:H81"/>
    <mergeCell ref="I79:I81"/>
    <mergeCell ref="J79:J81"/>
    <mergeCell ref="K79:K81"/>
    <mergeCell ref="L79:L81"/>
    <mergeCell ref="C82:C83"/>
    <mergeCell ref="D82:D83"/>
    <mergeCell ref="E82:E83"/>
    <mergeCell ref="F82:F83"/>
    <mergeCell ref="G82:G83"/>
    <mergeCell ref="C78:G78"/>
    <mergeCell ref="C79:C81"/>
    <mergeCell ref="D79:D81"/>
    <mergeCell ref="E79:E81"/>
    <mergeCell ref="F79:F81"/>
    <mergeCell ref="G79:G81"/>
    <mergeCell ref="K74:K75"/>
    <mergeCell ref="L74:L75"/>
    <mergeCell ref="C76:C77"/>
    <mergeCell ref="D76:D77"/>
    <mergeCell ref="E76:E77"/>
    <mergeCell ref="F76:F77"/>
    <mergeCell ref="G76:G77"/>
    <mergeCell ref="L72:L73"/>
    <mergeCell ref="C74:C75"/>
    <mergeCell ref="D74:D75"/>
    <mergeCell ref="E74:E75"/>
    <mergeCell ref="F74:F75"/>
    <mergeCell ref="G74:G75"/>
    <mergeCell ref="H74:H75"/>
    <mergeCell ref="I74:I75"/>
    <mergeCell ref="J74:J75"/>
    <mergeCell ref="C72:C73"/>
    <mergeCell ref="D72:D73"/>
    <mergeCell ref="E72:E73"/>
    <mergeCell ref="F72:F73"/>
    <mergeCell ref="G72:G73"/>
    <mergeCell ref="H72:H73"/>
    <mergeCell ref="I72:I73"/>
    <mergeCell ref="J72:J73"/>
    <mergeCell ref="K72:K73"/>
    <mergeCell ref="C69:G69"/>
    <mergeCell ref="H69:L69"/>
    <mergeCell ref="C70:C71"/>
    <mergeCell ref="D70:D71"/>
    <mergeCell ref="E70:E71"/>
    <mergeCell ref="F70:F71"/>
    <mergeCell ref="G70:G71"/>
    <mergeCell ref="H70:H71"/>
    <mergeCell ref="I70:I71"/>
    <mergeCell ref="J70:J71"/>
    <mergeCell ref="K70:K71"/>
    <mergeCell ref="L70:L71"/>
    <mergeCell ref="L62:L63"/>
    <mergeCell ref="C67:G67"/>
    <mergeCell ref="H67:L67"/>
    <mergeCell ref="I60:I61"/>
    <mergeCell ref="J60:J61"/>
    <mergeCell ref="K60:K61"/>
    <mergeCell ref="L60:L61"/>
    <mergeCell ref="C62:C63"/>
    <mergeCell ref="D62:D63"/>
    <mergeCell ref="E62:E63"/>
    <mergeCell ref="F62:F63"/>
    <mergeCell ref="G62:G63"/>
    <mergeCell ref="H62:H63"/>
    <mergeCell ref="C60:C61"/>
    <mergeCell ref="D60:D61"/>
    <mergeCell ref="E60:E61"/>
    <mergeCell ref="F60:F61"/>
    <mergeCell ref="G60:G61"/>
    <mergeCell ref="H60:H61"/>
    <mergeCell ref="I62:I63"/>
    <mergeCell ref="J62:J63"/>
    <mergeCell ref="K62:K63"/>
    <mergeCell ref="L52:L53"/>
    <mergeCell ref="C55:G55"/>
    <mergeCell ref="H55:L55"/>
    <mergeCell ref="C56:C58"/>
    <mergeCell ref="D56:D58"/>
    <mergeCell ref="E56:E58"/>
    <mergeCell ref="F56:F58"/>
    <mergeCell ref="G56:G58"/>
    <mergeCell ref="H56:H58"/>
    <mergeCell ref="I56:I58"/>
    <mergeCell ref="J56:J58"/>
    <mergeCell ref="K56:K58"/>
    <mergeCell ref="L56:L58"/>
    <mergeCell ref="C52:C53"/>
    <mergeCell ref="D52:D53"/>
    <mergeCell ref="E52:E53"/>
    <mergeCell ref="F52:F53"/>
    <mergeCell ref="G52:G53"/>
    <mergeCell ref="H52:H53"/>
    <mergeCell ref="I52:I53"/>
    <mergeCell ref="J52:J53"/>
    <mergeCell ref="K52:K53"/>
    <mergeCell ref="C48:G48"/>
    <mergeCell ref="H48:L48"/>
    <mergeCell ref="C49:C51"/>
    <mergeCell ref="D49:D51"/>
    <mergeCell ref="E49:E51"/>
    <mergeCell ref="F49:F51"/>
    <mergeCell ref="G49:G51"/>
    <mergeCell ref="H49:H51"/>
    <mergeCell ref="I49:I51"/>
    <mergeCell ref="J49:J51"/>
    <mergeCell ref="K49:K51"/>
    <mergeCell ref="L49:L51"/>
    <mergeCell ref="K39:K40"/>
    <mergeCell ref="L39:L40"/>
    <mergeCell ref="C44:G44"/>
    <mergeCell ref="H44:L44"/>
    <mergeCell ref="C46:G46"/>
    <mergeCell ref="H46:L46"/>
    <mergeCell ref="K37:K38"/>
    <mergeCell ref="L37:L38"/>
    <mergeCell ref="C39:C40"/>
    <mergeCell ref="D39:D40"/>
    <mergeCell ref="E39:E40"/>
    <mergeCell ref="F39:F40"/>
    <mergeCell ref="G39:G40"/>
    <mergeCell ref="H39:H40"/>
    <mergeCell ref="I39:I40"/>
    <mergeCell ref="J39:J40"/>
    <mergeCell ref="C36:G36"/>
    <mergeCell ref="H36:L36"/>
    <mergeCell ref="C37:C38"/>
    <mergeCell ref="D37:D38"/>
    <mergeCell ref="E37:E38"/>
    <mergeCell ref="F37:F38"/>
    <mergeCell ref="G37:G38"/>
    <mergeCell ref="H37:H38"/>
    <mergeCell ref="I37:I38"/>
    <mergeCell ref="J37:J38"/>
    <mergeCell ref="I28:I29"/>
    <mergeCell ref="J28:J29"/>
    <mergeCell ref="K28:K29"/>
    <mergeCell ref="L28:L29"/>
    <mergeCell ref="C31:G31"/>
    <mergeCell ref="H31:L31"/>
    <mergeCell ref="I26:I27"/>
    <mergeCell ref="J26:J27"/>
    <mergeCell ref="K26:K27"/>
    <mergeCell ref="L26:L27"/>
    <mergeCell ref="C28:C29"/>
    <mergeCell ref="D28:D29"/>
    <mergeCell ref="E28:E29"/>
    <mergeCell ref="F28:F29"/>
    <mergeCell ref="G28:G29"/>
    <mergeCell ref="H28:H29"/>
    <mergeCell ref="C26:C27"/>
    <mergeCell ref="D26:D27"/>
    <mergeCell ref="E26:E27"/>
    <mergeCell ref="F26:F27"/>
    <mergeCell ref="G26:G27"/>
    <mergeCell ref="H26:H27"/>
    <mergeCell ref="I23:I24"/>
    <mergeCell ref="J23:J24"/>
    <mergeCell ref="K23:K24"/>
    <mergeCell ref="L23:L24"/>
    <mergeCell ref="C25:G25"/>
    <mergeCell ref="H25:L25"/>
    <mergeCell ref="I19:I22"/>
    <mergeCell ref="J19:J22"/>
    <mergeCell ref="K19:K22"/>
    <mergeCell ref="L19:L22"/>
    <mergeCell ref="C23:C24"/>
    <mergeCell ref="D23:D24"/>
    <mergeCell ref="E23:E24"/>
    <mergeCell ref="F23:F24"/>
    <mergeCell ref="G23:G24"/>
    <mergeCell ref="H23:H24"/>
    <mergeCell ref="C19:C22"/>
    <mergeCell ref="D19:D22"/>
    <mergeCell ref="E19:E22"/>
    <mergeCell ref="F19:F22"/>
    <mergeCell ref="G19:G22"/>
    <mergeCell ref="H19:H22"/>
    <mergeCell ref="I15:I16"/>
    <mergeCell ref="J15:J16"/>
    <mergeCell ref="K15:K16"/>
    <mergeCell ref="L15:L16"/>
    <mergeCell ref="C18:G18"/>
    <mergeCell ref="H18:L18"/>
    <mergeCell ref="I13:I14"/>
    <mergeCell ref="J13:J14"/>
    <mergeCell ref="K13:K14"/>
    <mergeCell ref="L13:L14"/>
    <mergeCell ref="C15:C16"/>
    <mergeCell ref="D15:D16"/>
    <mergeCell ref="E15:E16"/>
    <mergeCell ref="F15:F16"/>
    <mergeCell ref="G15:G16"/>
    <mergeCell ref="H15:H16"/>
    <mergeCell ref="C13:C14"/>
    <mergeCell ref="D13:D14"/>
    <mergeCell ref="E13:E14"/>
    <mergeCell ref="F13:F14"/>
    <mergeCell ref="G13:G14"/>
    <mergeCell ref="H13:H14"/>
    <mergeCell ref="I6:I7"/>
    <mergeCell ref="J6:J7"/>
    <mergeCell ref="K6:K7"/>
    <mergeCell ref="L6:L7"/>
    <mergeCell ref="C12:G12"/>
    <mergeCell ref="H12:L12"/>
    <mergeCell ref="I4:I5"/>
    <mergeCell ref="J4:J5"/>
    <mergeCell ref="K4:K5"/>
    <mergeCell ref="L4:L5"/>
    <mergeCell ref="C6:C7"/>
    <mergeCell ref="D6:D7"/>
    <mergeCell ref="E6:E7"/>
    <mergeCell ref="F6:F7"/>
    <mergeCell ref="G6:G7"/>
    <mergeCell ref="H6:H7"/>
    <mergeCell ref="C1:G1"/>
    <mergeCell ref="H1:L1"/>
    <mergeCell ref="C3:G3"/>
    <mergeCell ref="H3:L3"/>
    <mergeCell ref="C4:C5"/>
    <mergeCell ref="D4:D5"/>
    <mergeCell ref="E4:E5"/>
    <mergeCell ref="F4:F5"/>
    <mergeCell ref="G4:G5"/>
    <mergeCell ref="H4:H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GUIDE!$A$20:$A$21</xm:f>
          </x14:formula1>
          <xm:sqref>C1:L1048576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340"/>
  <sheetViews>
    <sheetView workbookViewId="0">
      <selection activeCell="O8" sqref="O8"/>
    </sheetView>
  </sheetViews>
  <sheetFormatPr baseColWidth="10" defaultColWidth="9" defaultRowHeight="15" x14ac:dyDescent="0.2"/>
  <cols>
    <col min="1" max="1" width="9" style="5"/>
    <col min="2" max="2" width="85.83203125" style="6" customWidth="1"/>
    <col min="3" max="16384" width="9" style="3"/>
  </cols>
  <sheetData>
    <row r="1" spans="1:12" s="4" customFormat="1" ht="17" thickBot="1" x14ac:dyDescent="0.25">
      <c r="A1" s="7" t="s">
        <v>14</v>
      </c>
      <c r="B1" s="15" t="s">
        <v>15</v>
      </c>
      <c r="C1" s="152" t="s">
        <v>16</v>
      </c>
      <c r="D1" s="153"/>
      <c r="E1" s="153"/>
      <c r="F1" s="153"/>
      <c r="G1" s="154"/>
      <c r="H1" s="155" t="s">
        <v>17</v>
      </c>
      <c r="I1" s="156"/>
      <c r="J1" s="156"/>
      <c r="K1" s="156"/>
      <c r="L1" s="157"/>
    </row>
    <row r="2" spans="1:12" s="4" customFormat="1" ht="16" x14ac:dyDescent="0.2">
      <c r="A2" s="8"/>
      <c r="B2" s="16" t="s">
        <v>18</v>
      </c>
      <c r="C2" s="59" t="s">
        <v>19</v>
      </c>
      <c r="D2" s="60" t="s">
        <v>20</v>
      </c>
      <c r="E2" s="60" t="s">
        <v>21</v>
      </c>
      <c r="F2" s="60" t="s">
        <v>22</v>
      </c>
      <c r="G2" s="61" t="s">
        <v>23</v>
      </c>
      <c r="H2" s="66" t="s">
        <v>19</v>
      </c>
      <c r="I2" s="63" t="s">
        <v>20</v>
      </c>
      <c r="J2" s="63" t="s">
        <v>21</v>
      </c>
      <c r="K2" s="63" t="s">
        <v>22</v>
      </c>
      <c r="L2" s="64" t="s">
        <v>23</v>
      </c>
    </row>
    <row r="3" spans="1:12" ht="16" x14ac:dyDescent="0.2">
      <c r="A3" s="9">
        <v>1.1000000000000001</v>
      </c>
      <c r="B3" s="16" t="s">
        <v>24</v>
      </c>
      <c r="C3" s="158"/>
      <c r="D3" s="159"/>
      <c r="E3" s="159"/>
      <c r="F3" s="159"/>
      <c r="G3" s="160"/>
      <c r="H3" s="161"/>
      <c r="I3" s="162"/>
      <c r="J3" s="162"/>
      <c r="K3" s="162"/>
      <c r="L3" s="163"/>
    </row>
    <row r="4" spans="1:12" ht="16" x14ac:dyDescent="0.2">
      <c r="A4" s="9" t="s">
        <v>25</v>
      </c>
      <c r="B4" s="16" t="s">
        <v>26</v>
      </c>
      <c r="C4" s="164"/>
      <c r="D4" s="166"/>
      <c r="E4" s="166"/>
      <c r="F4" s="166"/>
      <c r="G4" s="168"/>
      <c r="H4" s="170"/>
      <c r="I4" s="172"/>
      <c r="J4" s="172"/>
      <c r="K4" s="172"/>
      <c r="L4" s="174"/>
    </row>
    <row r="5" spans="1:12" ht="32" x14ac:dyDescent="0.2">
      <c r="A5" s="9"/>
      <c r="B5" s="16" t="s">
        <v>27</v>
      </c>
      <c r="C5" s="165"/>
      <c r="D5" s="167"/>
      <c r="E5" s="167"/>
      <c r="F5" s="167"/>
      <c r="G5" s="169"/>
      <c r="H5" s="171"/>
      <c r="I5" s="173"/>
      <c r="J5" s="173"/>
      <c r="K5" s="173"/>
      <c r="L5" s="175"/>
    </row>
    <row r="6" spans="1:12" ht="16" x14ac:dyDescent="0.2">
      <c r="A6" s="9"/>
      <c r="B6" s="16" t="s">
        <v>28</v>
      </c>
      <c r="C6" s="164"/>
      <c r="D6" s="166"/>
      <c r="E6" s="166"/>
      <c r="F6" s="166"/>
      <c r="G6" s="168"/>
      <c r="H6" s="170"/>
      <c r="I6" s="172"/>
      <c r="J6" s="172"/>
      <c r="K6" s="172"/>
      <c r="L6" s="174"/>
    </row>
    <row r="7" spans="1:12" ht="16" x14ac:dyDescent="0.2">
      <c r="A7" s="9"/>
      <c r="B7" s="16" t="s">
        <v>29</v>
      </c>
      <c r="C7" s="165"/>
      <c r="D7" s="167"/>
      <c r="E7" s="167"/>
      <c r="F7" s="167"/>
      <c r="G7" s="169"/>
      <c r="H7" s="171"/>
      <c r="I7" s="173"/>
      <c r="J7" s="173"/>
      <c r="K7" s="173"/>
      <c r="L7" s="175"/>
    </row>
    <row r="8" spans="1:12" ht="16" x14ac:dyDescent="0.2">
      <c r="A8" s="9" t="s">
        <v>30</v>
      </c>
      <c r="B8" s="16" t="s">
        <v>31</v>
      </c>
      <c r="C8" s="17"/>
      <c r="D8" s="18"/>
      <c r="E8" s="18"/>
      <c r="F8" s="18"/>
      <c r="G8" s="19"/>
      <c r="H8" s="23"/>
      <c r="I8" s="24"/>
      <c r="J8" s="24"/>
      <c r="K8" s="24"/>
      <c r="L8" s="25"/>
    </row>
    <row r="9" spans="1:12" ht="32" x14ac:dyDescent="0.2">
      <c r="A9" s="9" t="s">
        <v>32</v>
      </c>
      <c r="B9" s="16" t="s">
        <v>33</v>
      </c>
      <c r="C9" s="17"/>
      <c r="D9" s="18"/>
      <c r="E9" s="18"/>
      <c r="F9" s="18"/>
      <c r="G9" s="19"/>
      <c r="H9" s="23"/>
      <c r="I9" s="24"/>
      <c r="J9" s="24"/>
      <c r="K9" s="24"/>
      <c r="L9" s="25"/>
    </row>
    <row r="10" spans="1:12" ht="48" x14ac:dyDescent="0.2">
      <c r="A10" s="9" t="s">
        <v>34</v>
      </c>
      <c r="B10" s="16" t="s">
        <v>35</v>
      </c>
      <c r="C10" s="17"/>
      <c r="D10" s="18"/>
      <c r="E10" s="18"/>
      <c r="F10" s="18"/>
      <c r="G10" s="19"/>
      <c r="H10" s="23"/>
      <c r="I10" s="24"/>
      <c r="J10" s="24"/>
      <c r="K10" s="24"/>
      <c r="L10" s="25"/>
    </row>
    <row r="11" spans="1:12" ht="32" x14ac:dyDescent="0.2">
      <c r="A11" s="9" t="s">
        <v>36</v>
      </c>
      <c r="B11" s="16" t="s">
        <v>37</v>
      </c>
      <c r="C11" s="17"/>
      <c r="D11" s="18"/>
      <c r="E11" s="18"/>
      <c r="F11" s="18"/>
      <c r="G11" s="19"/>
      <c r="H11" s="23"/>
      <c r="I11" s="24"/>
      <c r="J11" s="24"/>
      <c r="K11" s="24"/>
      <c r="L11" s="25"/>
    </row>
    <row r="12" spans="1:12" ht="16" x14ac:dyDescent="0.2">
      <c r="A12" s="9">
        <v>1.2</v>
      </c>
      <c r="B12" s="16" t="s">
        <v>38</v>
      </c>
      <c r="C12" s="158"/>
      <c r="D12" s="159"/>
      <c r="E12" s="159"/>
      <c r="F12" s="159"/>
      <c r="G12" s="160"/>
      <c r="H12" s="161"/>
      <c r="I12" s="162"/>
      <c r="J12" s="162"/>
      <c r="K12" s="162"/>
      <c r="L12" s="163"/>
    </row>
    <row r="13" spans="1:12" ht="16" x14ac:dyDescent="0.2">
      <c r="A13" s="9" t="s">
        <v>39</v>
      </c>
      <c r="B13" s="16" t="s">
        <v>26</v>
      </c>
      <c r="C13" s="164"/>
      <c r="D13" s="166"/>
      <c r="E13" s="166"/>
      <c r="F13" s="166"/>
      <c r="G13" s="168"/>
      <c r="H13" s="170"/>
      <c r="I13" s="172"/>
      <c r="J13" s="172"/>
      <c r="K13" s="172"/>
      <c r="L13" s="174"/>
    </row>
    <row r="14" spans="1:12" ht="32" x14ac:dyDescent="0.2">
      <c r="A14" s="9"/>
      <c r="B14" s="16" t="s">
        <v>40</v>
      </c>
      <c r="C14" s="165"/>
      <c r="D14" s="167"/>
      <c r="E14" s="167"/>
      <c r="F14" s="167"/>
      <c r="G14" s="169"/>
      <c r="H14" s="171"/>
      <c r="I14" s="173"/>
      <c r="J14" s="173"/>
      <c r="K14" s="173"/>
      <c r="L14" s="175"/>
    </row>
    <row r="15" spans="1:12" ht="16" x14ac:dyDescent="0.2">
      <c r="A15" s="9"/>
      <c r="B15" s="16" t="s">
        <v>28</v>
      </c>
      <c r="C15" s="164"/>
      <c r="D15" s="166"/>
      <c r="E15" s="166"/>
      <c r="F15" s="166"/>
      <c r="G15" s="168"/>
      <c r="H15" s="170"/>
      <c r="I15" s="172"/>
      <c r="J15" s="172"/>
      <c r="K15" s="172"/>
      <c r="L15" s="174"/>
    </row>
    <row r="16" spans="1:12" ht="32" x14ac:dyDescent="0.2">
      <c r="A16" s="9"/>
      <c r="B16" s="16" t="s">
        <v>41</v>
      </c>
      <c r="C16" s="165"/>
      <c r="D16" s="167"/>
      <c r="E16" s="167"/>
      <c r="F16" s="167"/>
      <c r="G16" s="169"/>
      <c r="H16" s="171"/>
      <c r="I16" s="173"/>
      <c r="J16" s="173"/>
      <c r="K16" s="173"/>
      <c r="L16" s="175"/>
    </row>
    <row r="17" spans="1:12" ht="16" x14ac:dyDescent="0.2">
      <c r="A17" s="9" t="s">
        <v>42</v>
      </c>
      <c r="B17" s="16" t="s">
        <v>43</v>
      </c>
      <c r="C17" s="17"/>
      <c r="D17" s="18"/>
      <c r="E17" s="18"/>
      <c r="F17" s="18"/>
      <c r="G17" s="19"/>
      <c r="H17" s="23"/>
      <c r="I17" s="24"/>
      <c r="J17" s="24"/>
      <c r="K17" s="24"/>
      <c r="L17" s="25"/>
    </row>
    <row r="18" spans="1:12" ht="16" x14ac:dyDescent="0.2">
      <c r="A18" s="9">
        <v>1.3</v>
      </c>
      <c r="B18" s="16" t="s">
        <v>44</v>
      </c>
      <c r="C18" s="158"/>
      <c r="D18" s="159"/>
      <c r="E18" s="159"/>
      <c r="F18" s="159"/>
      <c r="G18" s="160"/>
      <c r="H18" s="161"/>
      <c r="I18" s="162"/>
      <c r="J18" s="162"/>
      <c r="K18" s="162"/>
      <c r="L18" s="163"/>
    </row>
    <row r="19" spans="1:12" ht="16" x14ac:dyDescent="0.2">
      <c r="A19" s="9" t="s">
        <v>45</v>
      </c>
      <c r="B19" s="16" t="s">
        <v>26</v>
      </c>
      <c r="C19" s="164"/>
      <c r="D19" s="166"/>
      <c r="E19" s="166"/>
      <c r="F19" s="166"/>
      <c r="G19" s="168"/>
      <c r="H19" s="170"/>
      <c r="I19" s="172"/>
      <c r="J19" s="172"/>
      <c r="K19" s="172"/>
      <c r="L19" s="174"/>
    </row>
    <row r="20" spans="1:12" ht="32" x14ac:dyDescent="0.2">
      <c r="A20" s="9"/>
      <c r="B20" s="16" t="s">
        <v>46</v>
      </c>
      <c r="C20" s="178"/>
      <c r="D20" s="179"/>
      <c r="E20" s="179"/>
      <c r="F20" s="179"/>
      <c r="G20" s="180"/>
      <c r="H20" s="181"/>
      <c r="I20" s="176"/>
      <c r="J20" s="176"/>
      <c r="K20" s="176"/>
      <c r="L20" s="177"/>
    </row>
    <row r="21" spans="1:12" ht="32" x14ac:dyDescent="0.2">
      <c r="A21" s="9"/>
      <c r="B21" s="16" t="s">
        <v>47</v>
      </c>
      <c r="C21" s="178"/>
      <c r="D21" s="179"/>
      <c r="E21" s="179"/>
      <c r="F21" s="179"/>
      <c r="G21" s="180"/>
      <c r="H21" s="181"/>
      <c r="I21" s="176"/>
      <c r="J21" s="176"/>
      <c r="K21" s="176"/>
      <c r="L21" s="177"/>
    </row>
    <row r="22" spans="1:12" ht="16" x14ac:dyDescent="0.2">
      <c r="A22" s="10"/>
      <c r="B22" s="16" t="s">
        <v>48</v>
      </c>
      <c r="C22" s="165"/>
      <c r="D22" s="167"/>
      <c r="E22" s="167"/>
      <c r="F22" s="167"/>
      <c r="G22" s="169"/>
      <c r="H22" s="171"/>
      <c r="I22" s="173"/>
      <c r="J22" s="173"/>
      <c r="K22" s="173"/>
      <c r="L22" s="175"/>
    </row>
    <row r="23" spans="1:12" ht="16" x14ac:dyDescent="0.2">
      <c r="A23" s="9"/>
      <c r="B23" s="16" t="s">
        <v>28</v>
      </c>
      <c r="C23" s="164"/>
      <c r="D23" s="166"/>
      <c r="E23" s="166"/>
      <c r="F23" s="166"/>
      <c r="G23" s="168"/>
      <c r="H23" s="170"/>
      <c r="I23" s="172"/>
      <c r="J23" s="172"/>
      <c r="K23" s="172"/>
      <c r="L23" s="174"/>
    </row>
    <row r="24" spans="1:12" ht="32" x14ac:dyDescent="0.2">
      <c r="A24" s="10"/>
      <c r="B24" s="16" t="s">
        <v>49</v>
      </c>
      <c r="C24" s="165"/>
      <c r="D24" s="167"/>
      <c r="E24" s="167"/>
      <c r="F24" s="167"/>
      <c r="G24" s="169"/>
      <c r="H24" s="171"/>
      <c r="I24" s="173"/>
      <c r="J24" s="173"/>
      <c r="K24" s="173"/>
      <c r="L24" s="175"/>
    </row>
    <row r="25" spans="1:12" ht="16" x14ac:dyDescent="0.2">
      <c r="A25" s="9">
        <v>1.4</v>
      </c>
      <c r="B25" s="16" t="s">
        <v>50</v>
      </c>
      <c r="C25" s="158"/>
      <c r="D25" s="159"/>
      <c r="E25" s="159"/>
      <c r="F25" s="159"/>
      <c r="G25" s="160"/>
      <c r="H25" s="161"/>
      <c r="I25" s="162"/>
      <c r="J25" s="162"/>
      <c r="K25" s="162"/>
      <c r="L25" s="163"/>
    </row>
    <row r="26" spans="1:12" ht="16" x14ac:dyDescent="0.2">
      <c r="A26" s="9" t="s">
        <v>51</v>
      </c>
      <c r="B26" s="16" t="s">
        <v>26</v>
      </c>
      <c r="C26" s="164"/>
      <c r="D26" s="166"/>
      <c r="E26" s="166"/>
      <c r="F26" s="166"/>
      <c r="G26" s="168"/>
      <c r="H26" s="170"/>
      <c r="I26" s="172"/>
      <c r="J26" s="172"/>
      <c r="K26" s="172"/>
      <c r="L26" s="174"/>
    </row>
    <row r="27" spans="1:12" ht="32" x14ac:dyDescent="0.2">
      <c r="A27" s="10"/>
      <c r="B27" s="16" t="s">
        <v>52</v>
      </c>
      <c r="C27" s="165"/>
      <c r="D27" s="167"/>
      <c r="E27" s="167"/>
      <c r="F27" s="167"/>
      <c r="G27" s="169"/>
      <c r="H27" s="171"/>
      <c r="I27" s="173"/>
      <c r="J27" s="173"/>
      <c r="K27" s="173"/>
      <c r="L27" s="175"/>
    </row>
    <row r="28" spans="1:12" ht="16" x14ac:dyDescent="0.2">
      <c r="A28" s="10"/>
      <c r="B28" s="16" t="s">
        <v>28</v>
      </c>
      <c r="C28" s="164"/>
      <c r="D28" s="166"/>
      <c r="E28" s="166"/>
      <c r="F28" s="166"/>
      <c r="G28" s="168"/>
      <c r="H28" s="170"/>
      <c r="I28" s="172"/>
      <c r="J28" s="172"/>
      <c r="K28" s="172"/>
      <c r="L28" s="174"/>
    </row>
    <row r="29" spans="1:12" ht="32" x14ac:dyDescent="0.2">
      <c r="A29" s="10"/>
      <c r="B29" s="16" t="s">
        <v>53</v>
      </c>
      <c r="C29" s="165"/>
      <c r="D29" s="167"/>
      <c r="E29" s="167"/>
      <c r="F29" s="167"/>
      <c r="G29" s="169"/>
      <c r="H29" s="171"/>
      <c r="I29" s="173"/>
      <c r="J29" s="173"/>
      <c r="K29" s="173"/>
      <c r="L29" s="175"/>
    </row>
    <row r="30" spans="1:12" ht="32" x14ac:dyDescent="0.2">
      <c r="A30" s="9" t="s">
        <v>54</v>
      </c>
      <c r="B30" s="16" t="s">
        <v>55</v>
      </c>
      <c r="C30" s="17"/>
      <c r="D30" s="18"/>
      <c r="E30" s="18"/>
      <c r="F30" s="18"/>
      <c r="G30" s="19"/>
      <c r="H30" s="23"/>
      <c r="I30" s="24"/>
      <c r="J30" s="24"/>
      <c r="K30" s="24"/>
      <c r="L30" s="25"/>
    </row>
    <row r="31" spans="1:12" ht="16" x14ac:dyDescent="0.2">
      <c r="A31" s="9">
        <v>1.5</v>
      </c>
      <c r="B31" s="16" t="s">
        <v>56</v>
      </c>
      <c r="C31" s="158"/>
      <c r="D31" s="159"/>
      <c r="E31" s="159"/>
      <c r="F31" s="159"/>
      <c r="G31" s="160"/>
      <c r="H31" s="161"/>
      <c r="I31" s="162"/>
      <c r="J31" s="162"/>
      <c r="K31" s="162"/>
      <c r="L31" s="163"/>
    </row>
    <row r="32" spans="1:12" ht="16" x14ac:dyDescent="0.2">
      <c r="A32" s="9" t="s">
        <v>57</v>
      </c>
      <c r="B32" s="16" t="s">
        <v>58</v>
      </c>
      <c r="C32" s="17"/>
      <c r="D32" s="18"/>
      <c r="E32" s="18"/>
      <c r="F32" s="18"/>
      <c r="G32" s="19"/>
      <c r="H32" s="23"/>
      <c r="I32" s="24"/>
      <c r="J32" s="24"/>
      <c r="K32" s="24"/>
      <c r="L32" s="25"/>
    </row>
    <row r="33" spans="1:12" ht="16" x14ac:dyDescent="0.2">
      <c r="A33" s="9" t="s">
        <v>59</v>
      </c>
      <c r="B33" s="16" t="s">
        <v>60</v>
      </c>
      <c r="C33" s="17"/>
      <c r="D33" s="18"/>
      <c r="E33" s="18"/>
      <c r="F33" s="18"/>
      <c r="G33" s="19"/>
      <c r="H33" s="23"/>
      <c r="I33" s="24"/>
      <c r="J33" s="24"/>
      <c r="K33" s="24"/>
      <c r="L33" s="25"/>
    </row>
    <row r="34" spans="1:12" ht="32" x14ac:dyDescent="0.2">
      <c r="A34" s="9" t="s">
        <v>61</v>
      </c>
      <c r="B34" s="16" t="s">
        <v>62</v>
      </c>
      <c r="C34" s="17"/>
      <c r="D34" s="18"/>
      <c r="E34" s="18"/>
      <c r="F34" s="18"/>
      <c r="G34" s="19"/>
      <c r="H34" s="23"/>
      <c r="I34" s="24"/>
      <c r="J34" s="24"/>
      <c r="K34" s="24"/>
      <c r="L34" s="25"/>
    </row>
    <row r="35" spans="1:12" ht="32" x14ac:dyDescent="0.2">
      <c r="A35" s="9" t="s">
        <v>63</v>
      </c>
      <c r="B35" s="16" t="s">
        <v>64</v>
      </c>
      <c r="C35" s="17"/>
      <c r="D35" s="18"/>
      <c r="E35" s="18"/>
      <c r="F35" s="18"/>
      <c r="G35" s="19"/>
      <c r="H35" s="23"/>
      <c r="I35" s="24"/>
      <c r="J35" s="24"/>
      <c r="K35" s="24"/>
      <c r="L35" s="25"/>
    </row>
    <row r="36" spans="1:12" ht="16" x14ac:dyDescent="0.2">
      <c r="A36" s="9">
        <v>1.6</v>
      </c>
      <c r="B36" s="16" t="s">
        <v>65</v>
      </c>
      <c r="C36" s="158"/>
      <c r="D36" s="159"/>
      <c r="E36" s="159"/>
      <c r="F36" s="159"/>
      <c r="G36" s="160"/>
      <c r="H36" s="161"/>
      <c r="I36" s="162"/>
      <c r="J36" s="162"/>
      <c r="K36" s="162"/>
      <c r="L36" s="163"/>
    </row>
    <row r="37" spans="1:12" ht="16" x14ac:dyDescent="0.2">
      <c r="A37" s="9" t="s">
        <v>66</v>
      </c>
      <c r="B37" s="16" t="s">
        <v>26</v>
      </c>
      <c r="C37" s="164"/>
      <c r="D37" s="166"/>
      <c r="E37" s="166"/>
      <c r="F37" s="166"/>
      <c r="G37" s="168"/>
      <c r="H37" s="170"/>
      <c r="I37" s="172"/>
      <c r="J37" s="172"/>
      <c r="K37" s="172"/>
      <c r="L37" s="174"/>
    </row>
    <row r="38" spans="1:12" ht="32" x14ac:dyDescent="0.2">
      <c r="A38" s="10"/>
      <c r="B38" s="16" t="s">
        <v>67</v>
      </c>
      <c r="C38" s="165"/>
      <c r="D38" s="167"/>
      <c r="E38" s="167"/>
      <c r="F38" s="167"/>
      <c r="G38" s="169"/>
      <c r="H38" s="171"/>
      <c r="I38" s="173"/>
      <c r="J38" s="173"/>
      <c r="K38" s="173"/>
      <c r="L38" s="175"/>
    </row>
    <row r="39" spans="1:12" ht="16" x14ac:dyDescent="0.2">
      <c r="A39" s="10"/>
      <c r="B39" s="16" t="s">
        <v>28</v>
      </c>
      <c r="C39" s="164"/>
      <c r="D39" s="166"/>
      <c r="E39" s="166"/>
      <c r="F39" s="166"/>
      <c r="G39" s="168"/>
      <c r="H39" s="170"/>
      <c r="I39" s="172"/>
      <c r="J39" s="172"/>
      <c r="K39" s="172"/>
      <c r="L39" s="174"/>
    </row>
    <row r="40" spans="1:12" ht="17" thickBot="1" x14ac:dyDescent="0.25">
      <c r="A40" s="10"/>
      <c r="B40" s="16" t="s">
        <v>68</v>
      </c>
      <c r="C40" s="184"/>
      <c r="D40" s="185"/>
      <c r="E40" s="185"/>
      <c r="F40" s="185"/>
      <c r="G40" s="186"/>
      <c r="H40" s="187"/>
      <c r="I40" s="182"/>
      <c r="J40" s="182"/>
      <c r="K40" s="182"/>
      <c r="L40" s="183"/>
    </row>
    <row r="41" spans="1:12" ht="17" thickBot="1" x14ac:dyDescent="0.25">
      <c r="A41" s="13" t="s">
        <v>69</v>
      </c>
      <c r="B41" s="14" t="s">
        <v>70</v>
      </c>
      <c r="C41" s="29">
        <f>SUM(C3:C40)</f>
        <v>0</v>
      </c>
      <c r="D41" s="29">
        <f t="shared" ref="D41:L41" si="0">SUM(D3:D40)</f>
        <v>0</v>
      </c>
      <c r="E41" s="29">
        <f t="shared" si="0"/>
        <v>0</v>
      </c>
      <c r="F41" s="29">
        <f t="shared" si="0"/>
        <v>0</v>
      </c>
      <c r="G41" s="30">
        <f t="shared" si="0"/>
        <v>0</v>
      </c>
      <c r="H41" s="31">
        <f t="shared" si="0"/>
        <v>0</v>
      </c>
      <c r="I41" s="32">
        <f t="shared" si="0"/>
        <v>0</v>
      </c>
      <c r="J41" s="32">
        <f t="shared" si="0"/>
        <v>0</v>
      </c>
      <c r="K41" s="32">
        <f t="shared" si="0"/>
        <v>0</v>
      </c>
      <c r="L41" s="33">
        <f t="shared" si="0"/>
        <v>0</v>
      </c>
    </row>
    <row r="42" spans="1:12" x14ac:dyDescent="0.2">
      <c r="A42" s="3"/>
    </row>
    <row r="43" spans="1:12" ht="16" thickBot="1" x14ac:dyDescent="0.25"/>
    <row r="44" spans="1:12" ht="17" thickBot="1" x14ac:dyDescent="0.25">
      <c r="A44" s="41" t="s">
        <v>14</v>
      </c>
      <c r="B44" s="42" t="s">
        <v>15</v>
      </c>
      <c r="C44" s="152" t="s">
        <v>16</v>
      </c>
      <c r="D44" s="153"/>
      <c r="E44" s="153"/>
      <c r="F44" s="153"/>
      <c r="G44" s="154"/>
      <c r="H44" s="155" t="s">
        <v>17</v>
      </c>
      <c r="I44" s="156"/>
      <c r="J44" s="156"/>
      <c r="K44" s="156"/>
      <c r="L44" s="157"/>
    </row>
    <row r="45" spans="1:12" ht="16" x14ac:dyDescent="0.2">
      <c r="A45" s="7"/>
      <c r="B45" s="43" t="s">
        <v>71</v>
      </c>
      <c r="C45" s="65" t="s">
        <v>19</v>
      </c>
      <c r="D45" s="60" t="s">
        <v>20</v>
      </c>
      <c r="E45" s="60" t="s">
        <v>21</v>
      </c>
      <c r="F45" s="60" t="s">
        <v>22</v>
      </c>
      <c r="G45" s="61" t="s">
        <v>23</v>
      </c>
      <c r="H45" s="66" t="s">
        <v>19</v>
      </c>
      <c r="I45" s="63" t="s">
        <v>20</v>
      </c>
      <c r="J45" s="63" t="s">
        <v>21</v>
      </c>
      <c r="K45" s="63" t="s">
        <v>22</v>
      </c>
      <c r="L45" s="64" t="s">
        <v>23</v>
      </c>
    </row>
    <row r="46" spans="1:12" ht="16" x14ac:dyDescent="0.2">
      <c r="A46" s="9">
        <v>2.1</v>
      </c>
      <c r="B46" s="36" t="s">
        <v>72</v>
      </c>
      <c r="C46" s="158"/>
      <c r="D46" s="159"/>
      <c r="E46" s="159"/>
      <c r="F46" s="159"/>
      <c r="G46" s="160"/>
      <c r="H46" s="161"/>
      <c r="I46" s="162"/>
      <c r="J46" s="162"/>
      <c r="K46" s="162"/>
      <c r="L46" s="163"/>
    </row>
    <row r="47" spans="1:12" ht="16" x14ac:dyDescent="0.2">
      <c r="A47" s="9" t="s">
        <v>73</v>
      </c>
      <c r="B47" s="36" t="s">
        <v>74</v>
      </c>
      <c r="C47" s="34"/>
      <c r="D47" s="18"/>
      <c r="E47" s="18"/>
      <c r="F47" s="18"/>
      <c r="G47" s="19"/>
      <c r="H47" s="23"/>
      <c r="I47" s="24"/>
      <c r="J47" s="24"/>
      <c r="K47" s="24"/>
      <c r="L47" s="25"/>
    </row>
    <row r="48" spans="1:12" ht="16" x14ac:dyDescent="0.2">
      <c r="A48" s="9">
        <v>2.2000000000000002</v>
      </c>
      <c r="B48" s="36" t="s">
        <v>75</v>
      </c>
      <c r="C48" s="158"/>
      <c r="D48" s="159"/>
      <c r="E48" s="159"/>
      <c r="F48" s="159"/>
      <c r="G48" s="160"/>
      <c r="H48" s="161"/>
      <c r="I48" s="162"/>
      <c r="J48" s="162"/>
      <c r="K48" s="162"/>
      <c r="L48" s="163"/>
    </row>
    <row r="49" spans="1:12" ht="16" x14ac:dyDescent="0.2">
      <c r="A49" s="9" t="s">
        <v>76</v>
      </c>
      <c r="B49" s="36" t="s">
        <v>26</v>
      </c>
      <c r="C49" s="164"/>
      <c r="D49" s="166"/>
      <c r="E49" s="166"/>
      <c r="F49" s="166"/>
      <c r="G49" s="168"/>
      <c r="H49" s="170"/>
      <c r="I49" s="172"/>
      <c r="J49" s="172"/>
      <c r="K49" s="172"/>
      <c r="L49" s="174"/>
    </row>
    <row r="50" spans="1:12" ht="32" x14ac:dyDescent="0.2">
      <c r="A50" s="9"/>
      <c r="B50" s="36" t="s">
        <v>77</v>
      </c>
      <c r="C50" s="178"/>
      <c r="D50" s="179"/>
      <c r="E50" s="179"/>
      <c r="F50" s="179"/>
      <c r="G50" s="180"/>
      <c r="H50" s="181"/>
      <c r="I50" s="176"/>
      <c r="J50" s="176"/>
      <c r="K50" s="176"/>
      <c r="L50" s="177"/>
    </row>
    <row r="51" spans="1:12" ht="32" x14ac:dyDescent="0.2">
      <c r="A51" s="9"/>
      <c r="B51" s="36" t="s">
        <v>78</v>
      </c>
      <c r="C51" s="165"/>
      <c r="D51" s="167"/>
      <c r="E51" s="167"/>
      <c r="F51" s="167"/>
      <c r="G51" s="169"/>
      <c r="H51" s="171"/>
      <c r="I51" s="173"/>
      <c r="J51" s="173"/>
      <c r="K51" s="173"/>
      <c r="L51" s="175"/>
    </row>
    <row r="52" spans="1:12" ht="32" x14ac:dyDescent="0.2">
      <c r="A52" s="9" t="s">
        <v>79</v>
      </c>
      <c r="B52" s="36" t="s">
        <v>80</v>
      </c>
      <c r="C52" s="164"/>
      <c r="D52" s="166"/>
      <c r="E52" s="166"/>
      <c r="F52" s="166"/>
      <c r="G52" s="168"/>
      <c r="H52" s="170"/>
      <c r="I52" s="172"/>
      <c r="J52" s="172"/>
      <c r="K52" s="172"/>
      <c r="L52" s="174"/>
    </row>
    <row r="53" spans="1:12" ht="32" x14ac:dyDescent="0.2">
      <c r="A53" s="9"/>
      <c r="B53" s="36" t="s">
        <v>81</v>
      </c>
      <c r="C53" s="165"/>
      <c r="D53" s="167"/>
      <c r="E53" s="167"/>
      <c r="F53" s="167"/>
      <c r="G53" s="169"/>
      <c r="H53" s="171"/>
      <c r="I53" s="173"/>
      <c r="J53" s="173"/>
      <c r="K53" s="173"/>
      <c r="L53" s="175"/>
    </row>
    <row r="54" spans="1:12" ht="32" x14ac:dyDescent="0.2">
      <c r="A54" s="9" t="s">
        <v>82</v>
      </c>
      <c r="B54" s="36" t="s">
        <v>83</v>
      </c>
      <c r="C54" s="34"/>
      <c r="D54" s="18"/>
      <c r="E54" s="18"/>
      <c r="F54" s="18"/>
      <c r="G54" s="19"/>
      <c r="H54" s="23"/>
      <c r="I54" s="24"/>
      <c r="J54" s="24"/>
      <c r="K54" s="24"/>
      <c r="L54" s="25"/>
    </row>
    <row r="55" spans="1:12" ht="16" x14ac:dyDescent="0.2">
      <c r="A55" s="9">
        <v>2.2999999999999998</v>
      </c>
      <c r="B55" s="36" t="s">
        <v>84</v>
      </c>
      <c r="C55" s="158"/>
      <c r="D55" s="159"/>
      <c r="E55" s="159"/>
      <c r="F55" s="159"/>
      <c r="G55" s="160"/>
      <c r="H55" s="161"/>
      <c r="I55" s="162"/>
      <c r="J55" s="162"/>
      <c r="K55" s="162"/>
      <c r="L55" s="163"/>
    </row>
    <row r="56" spans="1:12" ht="16" x14ac:dyDescent="0.2">
      <c r="A56" s="9" t="s">
        <v>85</v>
      </c>
      <c r="B56" s="36" t="s">
        <v>86</v>
      </c>
      <c r="C56" s="164"/>
      <c r="D56" s="166"/>
      <c r="E56" s="166"/>
      <c r="F56" s="166"/>
      <c r="G56" s="168"/>
      <c r="H56" s="170"/>
      <c r="I56" s="172"/>
      <c r="J56" s="172"/>
      <c r="K56" s="172"/>
      <c r="L56" s="174"/>
    </row>
    <row r="57" spans="1:12" ht="32" x14ac:dyDescent="0.2">
      <c r="A57" s="9"/>
      <c r="B57" s="36" t="s">
        <v>87</v>
      </c>
      <c r="C57" s="178"/>
      <c r="D57" s="179"/>
      <c r="E57" s="179"/>
      <c r="F57" s="179"/>
      <c r="G57" s="180"/>
      <c r="H57" s="181"/>
      <c r="I57" s="176"/>
      <c r="J57" s="176"/>
      <c r="K57" s="176"/>
      <c r="L57" s="177"/>
    </row>
    <row r="58" spans="1:12" ht="16" x14ac:dyDescent="0.2">
      <c r="A58" s="9"/>
      <c r="B58" s="36" t="s">
        <v>88</v>
      </c>
      <c r="C58" s="165"/>
      <c r="D58" s="167"/>
      <c r="E58" s="167"/>
      <c r="F58" s="167"/>
      <c r="G58" s="169"/>
      <c r="H58" s="171"/>
      <c r="I58" s="173"/>
      <c r="J58" s="173"/>
      <c r="K58" s="173"/>
      <c r="L58" s="175"/>
    </row>
    <row r="59" spans="1:12" ht="32" x14ac:dyDescent="0.2">
      <c r="A59" s="9" t="s">
        <v>89</v>
      </c>
      <c r="B59" s="36" t="s">
        <v>90</v>
      </c>
      <c r="C59" s="34"/>
      <c r="D59" s="18"/>
      <c r="E59" s="18"/>
      <c r="F59" s="18"/>
      <c r="G59" s="19"/>
      <c r="H59" s="23"/>
      <c r="I59" s="24"/>
      <c r="J59" s="24"/>
      <c r="K59" s="24"/>
      <c r="L59" s="25"/>
    </row>
    <row r="60" spans="1:12" ht="32" x14ac:dyDescent="0.2">
      <c r="A60" s="9" t="s">
        <v>91</v>
      </c>
      <c r="B60" s="36" t="s">
        <v>92</v>
      </c>
      <c r="C60" s="164"/>
      <c r="D60" s="166"/>
      <c r="E60" s="166"/>
      <c r="F60" s="166"/>
      <c r="G60" s="168"/>
      <c r="H60" s="170"/>
      <c r="I60" s="172"/>
      <c r="J60" s="172"/>
      <c r="K60" s="172"/>
      <c r="L60" s="174"/>
    </row>
    <row r="61" spans="1:12" ht="48" x14ac:dyDescent="0.2">
      <c r="A61" s="9"/>
      <c r="B61" s="36" t="s">
        <v>93</v>
      </c>
      <c r="C61" s="165"/>
      <c r="D61" s="167"/>
      <c r="E61" s="167"/>
      <c r="F61" s="167"/>
      <c r="G61" s="169"/>
      <c r="H61" s="171"/>
      <c r="I61" s="173"/>
      <c r="J61" s="173"/>
      <c r="K61" s="173"/>
      <c r="L61" s="175"/>
    </row>
    <row r="62" spans="1:12" ht="32" x14ac:dyDescent="0.2">
      <c r="A62" s="9" t="s">
        <v>94</v>
      </c>
      <c r="B62" s="36" t="s">
        <v>95</v>
      </c>
      <c r="C62" s="164"/>
      <c r="D62" s="166"/>
      <c r="E62" s="166"/>
      <c r="F62" s="166"/>
      <c r="G62" s="168"/>
      <c r="H62" s="170"/>
      <c r="I62" s="172"/>
      <c r="J62" s="172"/>
      <c r="K62" s="172"/>
      <c r="L62" s="174"/>
    </row>
    <row r="63" spans="1:12" ht="49" thickBot="1" x14ac:dyDescent="0.25">
      <c r="A63" s="11"/>
      <c r="B63" s="38" t="s">
        <v>93</v>
      </c>
      <c r="C63" s="184"/>
      <c r="D63" s="185"/>
      <c r="E63" s="185"/>
      <c r="F63" s="185"/>
      <c r="G63" s="186"/>
      <c r="H63" s="187"/>
      <c r="I63" s="182"/>
      <c r="J63" s="182"/>
      <c r="K63" s="182"/>
      <c r="L63" s="183"/>
    </row>
    <row r="64" spans="1:12" ht="17" thickBot="1" x14ac:dyDescent="0.25">
      <c r="A64" s="39" t="s">
        <v>69</v>
      </c>
      <c r="B64" s="40" t="s">
        <v>96</v>
      </c>
      <c r="C64" s="35">
        <f>SUM(C46:C63)</f>
        <v>0</v>
      </c>
      <c r="D64" s="29">
        <f t="shared" ref="D64:L64" si="1">SUM(D46:D63)</f>
        <v>0</v>
      </c>
      <c r="E64" s="29">
        <f t="shared" si="1"/>
        <v>0</v>
      </c>
      <c r="F64" s="29">
        <f t="shared" si="1"/>
        <v>0</v>
      </c>
      <c r="G64" s="30">
        <f t="shared" si="1"/>
        <v>0</v>
      </c>
      <c r="H64" s="31">
        <f t="shared" si="1"/>
        <v>0</v>
      </c>
      <c r="I64" s="32">
        <f t="shared" si="1"/>
        <v>0</v>
      </c>
      <c r="J64" s="32">
        <f t="shared" si="1"/>
        <v>0</v>
      </c>
      <c r="K64" s="32">
        <f t="shared" si="1"/>
        <v>0</v>
      </c>
      <c r="L64" s="33">
        <f t="shared" si="1"/>
        <v>0</v>
      </c>
    </row>
    <row r="66" spans="1:12" ht="16" thickBot="1" x14ac:dyDescent="0.25"/>
    <row r="67" spans="1:12" ht="17" thickBot="1" x14ac:dyDescent="0.25">
      <c r="A67" s="41" t="s">
        <v>14</v>
      </c>
      <c r="B67" s="44" t="s">
        <v>15</v>
      </c>
      <c r="C67" s="152" t="s">
        <v>16</v>
      </c>
      <c r="D67" s="153"/>
      <c r="E67" s="153"/>
      <c r="F67" s="153"/>
      <c r="G67" s="154"/>
      <c r="H67" s="155" t="s">
        <v>17</v>
      </c>
      <c r="I67" s="156"/>
      <c r="J67" s="156"/>
      <c r="K67" s="156"/>
      <c r="L67" s="157"/>
    </row>
    <row r="68" spans="1:12" ht="16" x14ac:dyDescent="0.2">
      <c r="A68" s="7"/>
      <c r="B68" s="43" t="s">
        <v>97</v>
      </c>
      <c r="C68" s="65" t="s">
        <v>19</v>
      </c>
      <c r="D68" s="60" t="s">
        <v>20</v>
      </c>
      <c r="E68" s="60" t="s">
        <v>21</v>
      </c>
      <c r="F68" s="60" t="s">
        <v>22</v>
      </c>
      <c r="G68" s="61" t="s">
        <v>23</v>
      </c>
      <c r="H68" s="66" t="s">
        <v>19</v>
      </c>
      <c r="I68" s="63" t="s">
        <v>20</v>
      </c>
      <c r="J68" s="63" t="s">
        <v>21</v>
      </c>
      <c r="K68" s="63" t="s">
        <v>22</v>
      </c>
      <c r="L68" s="64" t="s">
        <v>23</v>
      </c>
    </row>
    <row r="69" spans="1:12" ht="16" x14ac:dyDescent="0.2">
      <c r="A69" s="9">
        <v>3.1</v>
      </c>
      <c r="B69" s="46" t="s">
        <v>98</v>
      </c>
      <c r="C69" s="158"/>
      <c r="D69" s="159"/>
      <c r="E69" s="159"/>
      <c r="F69" s="159"/>
      <c r="G69" s="160"/>
      <c r="H69" s="161"/>
      <c r="I69" s="162"/>
      <c r="J69" s="162"/>
      <c r="K69" s="162"/>
      <c r="L69" s="163"/>
    </row>
    <row r="70" spans="1:12" ht="16" x14ac:dyDescent="0.2">
      <c r="A70" s="9" t="s">
        <v>99</v>
      </c>
      <c r="B70" s="46" t="s">
        <v>26</v>
      </c>
      <c r="C70" s="188"/>
      <c r="D70" s="166"/>
      <c r="E70" s="166"/>
      <c r="F70" s="166"/>
      <c r="G70" s="168"/>
      <c r="H70" s="170"/>
      <c r="I70" s="172"/>
      <c r="J70" s="172"/>
      <c r="K70" s="172"/>
      <c r="L70" s="174"/>
    </row>
    <row r="71" spans="1:12" ht="16" x14ac:dyDescent="0.2">
      <c r="A71" s="9"/>
      <c r="B71" s="46" t="s">
        <v>100</v>
      </c>
      <c r="C71" s="189"/>
      <c r="D71" s="167"/>
      <c r="E71" s="167"/>
      <c r="F71" s="167"/>
      <c r="G71" s="169"/>
      <c r="H71" s="171"/>
      <c r="I71" s="173"/>
      <c r="J71" s="173"/>
      <c r="K71" s="173"/>
      <c r="L71" s="175"/>
    </row>
    <row r="72" spans="1:12" ht="16" x14ac:dyDescent="0.2">
      <c r="A72" s="9"/>
      <c r="B72" s="46" t="s">
        <v>28</v>
      </c>
      <c r="C72" s="188"/>
      <c r="D72" s="166"/>
      <c r="E72" s="166"/>
      <c r="F72" s="166"/>
      <c r="G72" s="168"/>
      <c r="H72" s="170"/>
      <c r="I72" s="172"/>
      <c r="J72" s="172"/>
      <c r="K72" s="172"/>
      <c r="L72" s="174"/>
    </row>
    <row r="73" spans="1:12" ht="32" x14ac:dyDescent="0.2">
      <c r="A73" s="9"/>
      <c r="B73" s="46" t="s">
        <v>101</v>
      </c>
      <c r="C73" s="189"/>
      <c r="D73" s="167"/>
      <c r="E73" s="167"/>
      <c r="F73" s="167"/>
      <c r="G73" s="169"/>
      <c r="H73" s="171"/>
      <c r="I73" s="173"/>
      <c r="J73" s="173"/>
      <c r="K73" s="173"/>
      <c r="L73" s="175"/>
    </row>
    <row r="74" spans="1:12" ht="32" x14ac:dyDescent="0.2">
      <c r="A74" s="9" t="s">
        <v>102</v>
      </c>
      <c r="B74" s="46" t="s">
        <v>103</v>
      </c>
      <c r="C74" s="164"/>
      <c r="D74" s="166"/>
      <c r="E74" s="166"/>
      <c r="F74" s="166"/>
      <c r="G74" s="168"/>
      <c r="H74" s="170"/>
      <c r="I74" s="172"/>
      <c r="J74" s="172"/>
      <c r="K74" s="172"/>
      <c r="L74" s="174"/>
    </row>
    <row r="75" spans="1:12" ht="32" x14ac:dyDescent="0.2">
      <c r="A75" s="9"/>
      <c r="B75" s="46" t="s">
        <v>104</v>
      </c>
      <c r="C75" s="165"/>
      <c r="D75" s="167"/>
      <c r="E75" s="167"/>
      <c r="F75" s="167"/>
      <c r="G75" s="169"/>
      <c r="H75" s="171"/>
      <c r="I75" s="173"/>
      <c r="J75" s="173"/>
      <c r="K75" s="173"/>
      <c r="L75" s="175"/>
    </row>
    <row r="76" spans="1:12" ht="32" x14ac:dyDescent="0.2">
      <c r="A76" s="9" t="s">
        <v>105</v>
      </c>
      <c r="B76" s="46" t="s">
        <v>106</v>
      </c>
      <c r="C76" s="164"/>
      <c r="D76" s="166"/>
      <c r="E76" s="166"/>
      <c r="F76" s="166"/>
      <c r="G76" s="168"/>
      <c r="H76" s="99"/>
      <c r="I76" s="93"/>
      <c r="J76" s="93"/>
      <c r="K76" s="93"/>
      <c r="L76" s="94"/>
    </row>
    <row r="77" spans="1:12" ht="32" x14ac:dyDescent="0.2">
      <c r="A77" s="9"/>
      <c r="B77" s="46" t="s">
        <v>104</v>
      </c>
      <c r="C77" s="165"/>
      <c r="D77" s="167"/>
      <c r="E77" s="167"/>
      <c r="F77" s="167"/>
      <c r="G77" s="169"/>
      <c r="H77" s="49"/>
      <c r="I77" s="28"/>
      <c r="J77" s="28"/>
      <c r="K77" s="28"/>
      <c r="L77" s="50"/>
    </row>
    <row r="78" spans="1:12" ht="16" x14ac:dyDescent="0.2">
      <c r="A78" s="9">
        <v>3.2</v>
      </c>
      <c r="B78" s="37" t="s">
        <v>107</v>
      </c>
      <c r="C78" s="158"/>
      <c r="D78" s="159"/>
      <c r="E78" s="159"/>
      <c r="F78" s="159"/>
      <c r="G78" s="160"/>
      <c r="H78" s="23"/>
      <c r="I78" s="24"/>
      <c r="J78" s="24"/>
      <c r="K78" s="24"/>
      <c r="L78" s="25"/>
    </row>
    <row r="79" spans="1:12" ht="16" x14ac:dyDescent="0.2">
      <c r="A79" s="9" t="s">
        <v>108</v>
      </c>
      <c r="B79" s="46" t="s">
        <v>26</v>
      </c>
      <c r="C79" s="164"/>
      <c r="D79" s="166"/>
      <c r="E79" s="166"/>
      <c r="F79" s="166"/>
      <c r="G79" s="168"/>
      <c r="H79" s="170"/>
      <c r="I79" s="172"/>
      <c r="J79" s="172"/>
      <c r="K79" s="172"/>
      <c r="L79" s="190"/>
    </row>
    <row r="80" spans="1:12" ht="16" x14ac:dyDescent="0.2">
      <c r="A80" s="9"/>
      <c r="B80" s="36" t="s">
        <v>109</v>
      </c>
      <c r="C80" s="178"/>
      <c r="D80" s="179"/>
      <c r="E80" s="179"/>
      <c r="F80" s="179"/>
      <c r="G80" s="180"/>
      <c r="H80" s="181"/>
      <c r="I80" s="176"/>
      <c r="J80" s="176"/>
      <c r="K80" s="176"/>
      <c r="L80" s="192"/>
    </row>
    <row r="81" spans="1:12" ht="32" x14ac:dyDescent="0.2">
      <c r="A81" s="9"/>
      <c r="B81" s="37" t="s">
        <v>110</v>
      </c>
      <c r="C81" s="165"/>
      <c r="D81" s="167"/>
      <c r="E81" s="167"/>
      <c r="F81" s="167"/>
      <c r="G81" s="169"/>
      <c r="H81" s="171"/>
      <c r="I81" s="173"/>
      <c r="J81" s="173"/>
      <c r="K81" s="173"/>
      <c r="L81" s="191"/>
    </row>
    <row r="82" spans="1:12" ht="16" x14ac:dyDescent="0.2">
      <c r="A82" s="9"/>
      <c r="B82" s="46" t="s">
        <v>28</v>
      </c>
      <c r="C82" s="164"/>
      <c r="D82" s="166"/>
      <c r="E82" s="166"/>
      <c r="F82" s="166"/>
      <c r="G82" s="168"/>
      <c r="H82" s="170"/>
      <c r="I82" s="172"/>
      <c r="J82" s="172"/>
      <c r="K82" s="172"/>
      <c r="L82" s="190"/>
    </row>
    <row r="83" spans="1:12" ht="32" x14ac:dyDescent="0.2">
      <c r="A83" s="9"/>
      <c r="B83" s="46" t="s">
        <v>111</v>
      </c>
      <c r="C83" s="165"/>
      <c r="D83" s="167"/>
      <c r="E83" s="167"/>
      <c r="F83" s="167"/>
      <c r="G83" s="169"/>
      <c r="H83" s="171"/>
      <c r="I83" s="173"/>
      <c r="J83" s="173"/>
      <c r="K83" s="173"/>
      <c r="L83" s="191"/>
    </row>
    <row r="84" spans="1:12" ht="16" x14ac:dyDescent="0.2">
      <c r="A84" s="9">
        <v>3.3</v>
      </c>
      <c r="B84" s="46" t="s">
        <v>112</v>
      </c>
      <c r="C84" s="158"/>
      <c r="D84" s="159"/>
      <c r="E84" s="159"/>
      <c r="F84" s="159"/>
      <c r="G84" s="160"/>
      <c r="H84" s="161"/>
      <c r="I84" s="162"/>
      <c r="J84" s="162"/>
      <c r="K84" s="162"/>
      <c r="L84" s="163"/>
    </row>
    <row r="85" spans="1:12" ht="32" x14ac:dyDescent="0.2">
      <c r="A85" s="9" t="s">
        <v>113</v>
      </c>
      <c r="B85" s="46" t="s">
        <v>114</v>
      </c>
      <c r="C85" s="164"/>
      <c r="D85" s="166"/>
      <c r="E85" s="166"/>
      <c r="F85" s="166"/>
      <c r="G85" s="168"/>
      <c r="H85" s="170"/>
      <c r="I85" s="172"/>
      <c r="J85" s="172"/>
      <c r="K85" s="172"/>
      <c r="L85" s="174"/>
    </row>
    <row r="86" spans="1:12" ht="16" x14ac:dyDescent="0.2">
      <c r="A86" s="9"/>
      <c r="B86" s="46" t="s">
        <v>115</v>
      </c>
      <c r="C86" s="165"/>
      <c r="D86" s="167"/>
      <c r="E86" s="167"/>
      <c r="F86" s="167"/>
      <c r="G86" s="169"/>
      <c r="H86" s="171"/>
      <c r="I86" s="173"/>
      <c r="J86" s="173"/>
      <c r="K86" s="173"/>
      <c r="L86" s="175"/>
    </row>
    <row r="87" spans="1:12" ht="16" x14ac:dyDescent="0.2">
      <c r="A87" s="9">
        <v>3.4</v>
      </c>
      <c r="B87" s="46" t="s">
        <v>116</v>
      </c>
      <c r="C87" s="158"/>
      <c r="D87" s="159"/>
      <c r="E87" s="159"/>
      <c r="F87" s="159"/>
      <c r="G87" s="160"/>
      <c r="H87" s="161"/>
      <c r="I87" s="162"/>
      <c r="J87" s="162"/>
      <c r="K87" s="162"/>
      <c r="L87" s="163"/>
    </row>
    <row r="88" spans="1:12" ht="32" x14ac:dyDescent="0.2">
      <c r="A88" s="9" t="s">
        <v>117</v>
      </c>
      <c r="B88" s="46" t="s">
        <v>118</v>
      </c>
      <c r="C88" s="47"/>
      <c r="D88" s="27"/>
      <c r="E88" s="27"/>
      <c r="F88" s="27"/>
      <c r="G88" s="48"/>
      <c r="H88" s="49"/>
      <c r="I88" s="28"/>
      <c r="J88" s="28"/>
      <c r="K88" s="28"/>
      <c r="L88" s="50"/>
    </row>
    <row r="89" spans="1:12" ht="16" x14ac:dyDescent="0.2">
      <c r="A89" s="9">
        <v>3.5</v>
      </c>
      <c r="B89" s="46" t="s">
        <v>119</v>
      </c>
      <c r="C89" s="158"/>
      <c r="D89" s="159"/>
      <c r="E89" s="159"/>
      <c r="F89" s="159"/>
      <c r="G89" s="160"/>
      <c r="H89" s="161"/>
      <c r="I89" s="162"/>
      <c r="J89" s="162"/>
      <c r="K89" s="162"/>
      <c r="L89" s="163"/>
    </row>
    <row r="90" spans="1:12" ht="16" x14ac:dyDescent="0.2">
      <c r="A90" s="9" t="s">
        <v>120</v>
      </c>
      <c r="B90" s="46" t="s">
        <v>26</v>
      </c>
      <c r="C90" s="164"/>
      <c r="D90" s="166"/>
      <c r="E90" s="166"/>
      <c r="F90" s="166"/>
      <c r="G90" s="168"/>
      <c r="H90" s="170"/>
      <c r="I90" s="172"/>
      <c r="J90" s="172"/>
      <c r="K90" s="172"/>
      <c r="L90" s="174"/>
    </row>
    <row r="91" spans="1:12" ht="16" x14ac:dyDescent="0.2">
      <c r="A91" s="9"/>
      <c r="B91" s="46" t="s">
        <v>121</v>
      </c>
      <c r="C91" s="178"/>
      <c r="D91" s="179"/>
      <c r="E91" s="179"/>
      <c r="F91" s="179"/>
      <c r="G91" s="180"/>
      <c r="H91" s="181"/>
      <c r="I91" s="176"/>
      <c r="J91" s="176"/>
      <c r="K91" s="176"/>
      <c r="L91" s="177"/>
    </row>
    <row r="92" spans="1:12" ht="32" x14ac:dyDescent="0.2">
      <c r="A92" s="9"/>
      <c r="B92" s="46" t="s">
        <v>122</v>
      </c>
      <c r="C92" s="165"/>
      <c r="D92" s="167"/>
      <c r="E92" s="167"/>
      <c r="F92" s="167"/>
      <c r="G92" s="169"/>
      <c r="H92" s="171"/>
      <c r="I92" s="173"/>
      <c r="J92" s="173"/>
      <c r="K92" s="173"/>
      <c r="L92" s="175"/>
    </row>
    <row r="93" spans="1:12" ht="16" x14ac:dyDescent="0.2">
      <c r="A93" s="9"/>
      <c r="B93" s="46" t="s">
        <v>28</v>
      </c>
      <c r="C93" s="164"/>
      <c r="D93" s="166"/>
      <c r="E93" s="166"/>
      <c r="F93" s="166"/>
      <c r="G93" s="168"/>
      <c r="H93" s="170"/>
      <c r="I93" s="172"/>
      <c r="J93" s="172"/>
      <c r="K93" s="172"/>
      <c r="L93" s="174"/>
    </row>
    <row r="94" spans="1:12" ht="16" x14ac:dyDescent="0.2">
      <c r="A94" s="9"/>
      <c r="B94" s="46" t="s">
        <v>123</v>
      </c>
      <c r="C94" s="165"/>
      <c r="D94" s="167"/>
      <c r="E94" s="167"/>
      <c r="F94" s="167"/>
      <c r="G94" s="169"/>
      <c r="H94" s="171"/>
      <c r="I94" s="173"/>
      <c r="J94" s="173"/>
      <c r="K94" s="173"/>
      <c r="L94" s="175"/>
    </row>
    <row r="95" spans="1:12" ht="16" x14ac:dyDescent="0.2">
      <c r="A95" s="9" t="s">
        <v>124</v>
      </c>
      <c r="B95" s="36" t="s">
        <v>26</v>
      </c>
      <c r="C95" s="164"/>
      <c r="D95" s="166"/>
      <c r="E95" s="166"/>
      <c r="F95" s="166"/>
      <c r="G95" s="168"/>
      <c r="H95" s="170"/>
      <c r="I95" s="172"/>
      <c r="J95" s="172"/>
      <c r="K95" s="172"/>
      <c r="L95" s="174"/>
    </row>
    <row r="96" spans="1:12" ht="48" x14ac:dyDescent="0.2">
      <c r="A96" s="9"/>
      <c r="B96" s="36" t="s">
        <v>125</v>
      </c>
      <c r="C96" s="165"/>
      <c r="D96" s="167"/>
      <c r="E96" s="167"/>
      <c r="F96" s="167"/>
      <c r="G96" s="169"/>
      <c r="H96" s="171"/>
      <c r="I96" s="173"/>
      <c r="J96" s="173"/>
      <c r="K96" s="173"/>
      <c r="L96" s="175"/>
    </row>
    <row r="97" spans="1:12" ht="16" x14ac:dyDescent="0.2">
      <c r="A97" s="9"/>
      <c r="B97" s="36" t="s">
        <v>28</v>
      </c>
      <c r="C97" s="164"/>
      <c r="D97" s="166"/>
      <c r="E97" s="166"/>
      <c r="F97" s="166"/>
      <c r="G97" s="168"/>
      <c r="H97" s="170"/>
      <c r="I97" s="172"/>
      <c r="J97" s="172"/>
      <c r="K97" s="172"/>
      <c r="L97" s="174"/>
    </row>
    <row r="98" spans="1:12" ht="32" x14ac:dyDescent="0.2">
      <c r="A98" s="9"/>
      <c r="B98" s="36" t="s">
        <v>126</v>
      </c>
      <c r="C98" s="178"/>
      <c r="D98" s="179"/>
      <c r="E98" s="179"/>
      <c r="F98" s="179"/>
      <c r="G98" s="180"/>
      <c r="H98" s="181"/>
      <c r="I98" s="176"/>
      <c r="J98" s="176"/>
      <c r="K98" s="176"/>
      <c r="L98" s="177"/>
    </row>
    <row r="99" spans="1:12" ht="16" x14ac:dyDescent="0.2">
      <c r="A99" s="9"/>
      <c r="B99" s="36" t="s">
        <v>127</v>
      </c>
      <c r="C99" s="165"/>
      <c r="D99" s="167"/>
      <c r="E99" s="167"/>
      <c r="F99" s="167"/>
      <c r="G99" s="169"/>
      <c r="H99" s="171"/>
      <c r="I99" s="173"/>
      <c r="J99" s="173"/>
      <c r="K99" s="173"/>
      <c r="L99" s="175"/>
    </row>
    <row r="100" spans="1:12" ht="48" x14ac:dyDescent="0.2">
      <c r="A100" s="9" t="s">
        <v>128</v>
      </c>
      <c r="B100" s="36" t="s">
        <v>129</v>
      </c>
      <c r="C100" s="34"/>
      <c r="D100" s="18"/>
      <c r="E100" s="18"/>
      <c r="F100" s="18"/>
      <c r="G100" s="19"/>
      <c r="H100" s="23"/>
      <c r="I100" s="24"/>
      <c r="J100" s="24"/>
      <c r="K100" s="24"/>
      <c r="L100" s="25"/>
    </row>
    <row r="101" spans="1:12" ht="17" thickBot="1" x14ac:dyDescent="0.25">
      <c r="A101" s="11" t="s">
        <v>130</v>
      </c>
      <c r="B101" s="38" t="s">
        <v>131</v>
      </c>
      <c r="C101" s="34"/>
      <c r="D101" s="18"/>
      <c r="E101" s="18"/>
      <c r="F101" s="18"/>
      <c r="G101" s="19"/>
      <c r="H101" s="23"/>
      <c r="I101" s="24"/>
      <c r="J101" s="24"/>
      <c r="K101" s="24"/>
      <c r="L101" s="25"/>
    </row>
    <row r="102" spans="1:12" ht="17" thickBot="1" x14ac:dyDescent="0.25">
      <c r="A102" s="39" t="s">
        <v>69</v>
      </c>
      <c r="B102" s="45" t="s">
        <v>132</v>
      </c>
      <c r="C102" s="29">
        <f t="shared" ref="C102:L102" si="2">SUM(C69:C101)</f>
        <v>0</v>
      </c>
      <c r="D102" s="29">
        <f t="shared" si="2"/>
        <v>0</v>
      </c>
      <c r="E102" s="29">
        <f t="shared" si="2"/>
        <v>0</v>
      </c>
      <c r="F102" s="29">
        <f t="shared" si="2"/>
        <v>0</v>
      </c>
      <c r="G102" s="30">
        <f t="shared" si="2"/>
        <v>0</v>
      </c>
      <c r="H102" s="31">
        <f t="shared" si="2"/>
        <v>0</v>
      </c>
      <c r="I102" s="32">
        <f t="shared" si="2"/>
        <v>0</v>
      </c>
      <c r="J102" s="32">
        <f t="shared" si="2"/>
        <v>0</v>
      </c>
      <c r="K102" s="32">
        <f t="shared" si="2"/>
        <v>0</v>
      </c>
      <c r="L102" s="33">
        <f t="shared" si="2"/>
        <v>0</v>
      </c>
    </row>
    <row r="104" spans="1:12" ht="16" thickBot="1" x14ac:dyDescent="0.25"/>
    <row r="105" spans="1:12" ht="17" thickBot="1" x14ac:dyDescent="0.25">
      <c r="A105" s="41" t="s">
        <v>14</v>
      </c>
      <c r="B105" s="44" t="s">
        <v>15</v>
      </c>
      <c r="C105" s="152" t="s">
        <v>16</v>
      </c>
      <c r="D105" s="153"/>
      <c r="E105" s="153"/>
      <c r="F105" s="153"/>
      <c r="G105" s="154"/>
      <c r="H105" s="193" t="s">
        <v>17</v>
      </c>
      <c r="I105" s="156"/>
      <c r="J105" s="156"/>
      <c r="K105" s="156"/>
      <c r="L105" s="157"/>
    </row>
    <row r="106" spans="1:12" ht="16" x14ac:dyDescent="0.2">
      <c r="A106" s="7"/>
      <c r="B106" s="56" t="s">
        <v>133</v>
      </c>
      <c r="C106" s="59" t="s">
        <v>19</v>
      </c>
      <c r="D106" s="60" t="s">
        <v>20</v>
      </c>
      <c r="E106" s="60" t="s">
        <v>21</v>
      </c>
      <c r="F106" s="60" t="s">
        <v>22</v>
      </c>
      <c r="G106" s="61" t="s">
        <v>23</v>
      </c>
      <c r="H106" s="62" t="s">
        <v>19</v>
      </c>
      <c r="I106" s="63" t="s">
        <v>20</v>
      </c>
      <c r="J106" s="63" t="s">
        <v>21</v>
      </c>
      <c r="K106" s="63" t="s">
        <v>22</v>
      </c>
      <c r="L106" s="64" t="s">
        <v>23</v>
      </c>
    </row>
    <row r="107" spans="1:12" ht="16" x14ac:dyDescent="0.2">
      <c r="A107" s="9">
        <v>4.0999999999999996</v>
      </c>
      <c r="B107" s="16" t="s">
        <v>134</v>
      </c>
      <c r="C107" s="158"/>
      <c r="D107" s="159"/>
      <c r="E107" s="159"/>
      <c r="F107" s="159"/>
      <c r="G107" s="160"/>
      <c r="H107" s="161"/>
      <c r="I107" s="162"/>
      <c r="J107" s="162"/>
      <c r="K107" s="162"/>
      <c r="L107" s="163"/>
    </row>
    <row r="108" spans="1:12" ht="48" x14ac:dyDescent="0.2">
      <c r="A108" s="9" t="s">
        <v>135</v>
      </c>
      <c r="B108" s="16" t="s">
        <v>136</v>
      </c>
      <c r="C108" s="17"/>
      <c r="D108" s="18"/>
      <c r="E108" s="18"/>
      <c r="F108" s="18"/>
      <c r="G108" s="19"/>
      <c r="H108" s="57"/>
      <c r="I108" s="24"/>
      <c r="J108" s="24"/>
      <c r="K108" s="24"/>
      <c r="L108" s="25"/>
    </row>
    <row r="109" spans="1:12" ht="16" x14ac:dyDescent="0.2">
      <c r="A109" s="9">
        <v>4.2</v>
      </c>
      <c r="B109" s="16" t="s">
        <v>137</v>
      </c>
      <c r="C109" s="158"/>
      <c r="D109" s="159"/>
      <c r="E109" s="159"/>
      <c r="F109" s="159"/>
      <c r="G109" s="160"/>
      <c r="H109" s="161"/>
      <c r="I109" s="162"/>
      <c r="J109" s="162"/>
      <c r="K109" s="162"/>
      <c r="L109" s="163"/>
    </row>
    <row r="110" spans="1:12" ht="32" x14ac:dyDescent="0.2">
      <c r="A110" s="9" t="s">
        <v>138</v>
      </c>
      <c r="B110" s="16" t="s">
        <v>139</v>
      </c>
      <c r="C110" s="17"/>
      <c r="D110" s="18"/>
      <c r="E110" s="18"/>
      <c r="F110" s="18"/>
      <c r="G110" s="19"/>
      <c r="H110" s="57"/>
      <c r="I110" s="24"/>
      <c r="J110" s="24"/>
      <c r="K110" s="24"/>
      <c r="L110" s="25"/>
    </row>
    <row r="111" spans="1:12" ht="16" x14ac:dyDescent="0.2">
      <c r="A111" s="9">
        <v>4.3</v>
      </c>
      <c r="B111" s="16" t="s">
        <v>140</v>
      </c>
      <c r="C111" s="158"/>
      <c r="D111" s="159"/>
      <c r="E111" s="159"/>
      <c r="F111" s="159"/>
      <c r="G111" s="160"/>
      <c r="H111" s="161"/>
      <c r="I111" s="162"/>
      <c r="J111" s="162"/>
      <c r="K111" s="162"/>
      <c r="L111" s="163"/>
    </row>
    <row r="112" spans="1:12" ht="16" x14ac:dyDescent="0.2">
      <c r="A112" s="9" t="s">
        <v>141</v>
      </c>
      <c r="B112" s="16" t="s">
        <v>26</v>
      </c>
      <c r="C112" s="164"/>
      <c r="D112" s="166"/>
      <c r="E112" s="166"/>
      <c r="F112" s="166"/>
      <c r="G112" s="168"/>
      <c r="H112" s="170"/>
      <c r="I112" s="172"/>
      <c r="J112" s="172"/>
      <c r="K112" s="172"/>
      <c r="L112" s="174"/>
    </row>
    <row r="113" spans="1:12" ht="32" x14ac:dyDescent="0.2">
      <c r="A113" s="9"/>
      <c r="B113" s="16" t="s">
        <v>142</v>
      </c>
      <c r="C113" s="165"/>
      <c r="D113" s="167"/>
      <c r="E113" s="167"/>
      <c r="F113" s="167"/>
      <c r="G113" s="169"/>
      <c r="H113" s="171"/>
      <c r="I113" s="173"/>
      <c r="J113" s="173"/>
      <c r="K113" s="173"/>
      <c r="L113" s="175"/>
    </row>
    <row r="114" spans="1:12" ht="16" x14ac:dyDescent="0.2">
      <c r="A114" s="9"/>
      <c r="B114" s="16" t="s">
        <v>28</v>
      </c>
      <c r="C114" s="164"/>
      <c r="D114" s="166"/>
      <c r="E114" s="166"/>
      <c r="F114" s="166"/>
      <c r="G114" s="168"/>
      <c r="H114" s="170"/>
      <c r="I114" s="172"/>
      <c r="J114" s="172"/>
      <c r="K114" s="172"/>
      <c r="L114" s="174"/>
    </row>
    <row r="115" spans="1:12" ht="32" x14ac:dyDescent="0.2">
      <c r="A115" s="9"/>
      <c r="B115" s="16" t="s">
        <v>143</v>
      </c>
      <c r="C115" s="165"/>
      <c r="D115" s="167"/>
      <c r="E115" s="167"/>
      <c r="F115" s="167"/>
      <c r="G115" s="169"/>
      <c r="H115" s="171"/>
      <c r="I115" s="173"/>
      <c r="J115" s="173"/>
      <c r="K115" s="173"/>
      <c r="L115" s="175"/>
    </row>
    <row r="116" spans="1:12" ht="16" x14ac:dyDescent="0.2">
      <c r="A116" s="9">
        <v>4.4000000000000004</v>
      </c>
      <c r="B116" s="16" t="s">
        <v>144</v>
      </c>
      <c r="C116" s="158"/>
      <c r="D116" s="159"/>
      <c r="E116" s="159"/>
      <c r="F116" s="159"/>
      <c r="G116" s="160"/>
      <c r="H116" s="161"/>
      <c r="I116" s="162"/>
      <c r="J116" s="162"/>
      <c r="K116" s="162"/>
      <c r="L116" s="163"/>
    </row>
    <row r="117" spans="1:12" ht="32" x14ac:dyDescent="0.2">
      <c r="A117" s="9" t="s">
        <v>145</v>
      </c>
      <c r="B117" s="16" t="s">
        <v>146</v>
      </c>
      <c r="C117" s="17"/>
      <c r="D117" s="18"/>
      <c r="E117" s="18"/>
      <c r="F117" s="18"/>
      <c r="G117" s="19"/>
      <c r="H117" s="57"/>
      <c r="I117" s="24"/>
      <c r="J117" s="24"/>
      <c r="K117" s="24"/>
      <c r="L117" s="25"/>
    </row>
    <row r="118" spans="1:12" ht="32" x14ac:dyDescent="0.2">
      <c r="A118" s="9" t="s">
        <v>147</v>
      </c>
      <c r="B118" s="16" t="s">
        <v>148</v>
      </c>
      <c r="C118" s="17"/>
      <c r="D118" s="18"/>
      <c r="E118" s="18"/>
      <c r="F118" s="18"/>
      <c r="G118" s="19"/>
      <c r="H118" s="57"/>
      <c r="I118" s="24"/>
      <c r="J118" s="24"/>
      <c r="K118" s="24"/>
      <c r="L118" s="25"/>
    </row>
    <row r="119" spans="1:12" ht="32" x14ac:dyDescent="0.2">
      <c r="A119" s="9" t="s">
        <v>149</v>
      </c>
      <c r="B119" s="16" t="s">
        <v>150</v>
      </c>
      <c r="C119" s="17"/>
      <c r="D119" s="18"/>
      <c r="E119" s="18"/>
      <c r="F119" s="18"/>
      <c r="G119" s="19"/>
      <c r="H119" s="57"/>
      <c r="I119" s="24"/>
      <c r="J119" s="24"/>
      <c r="K119" s="24"/>
      <c r="L119" s="25"/>
    </row>
    <row r="120" spans="1:12" ht="16" x14ac:dyDescent="0.2">
      <c r="A120" s="9">
        <v>4.5</v>
      </c>
      <c r="B120" s="16" t="s">
        <v>151</v>
      </c>
      <c r="C120" s="158"/>
      <c r="D120" s="159"/>
      <c r="E120" s="159"/>
      <c r="F120" s="159"/>
      <c r="G120" s="160"/>
      <c r="H120" s="161"/>
      <c r="I120" s="162"/>
      <c r="J120" s="162"/>
      <c r="K120" s="162"/>
      <c r="L120" s="163"/>
    </row>
    <row r="121" spans="1:12" ht="32" x14ac:dyDescent="0.2">
      <c r="A121" s="9" t="s">
        <v>152</v>
      </c>
      <c r="B121" s="16" t="s">
        <v>153</v>
      </c>
      <c r="C121" s="17"/>
      <c r="D121" s="18"/>
      <c r="E121" s="18"/>
      <c r="F121" s="18"/>
      <c r="G121" s="19"/>
      <c r="H121" s="57"/>
      <c r="I121" s="24"/>
      <c r="J121" s="24"/>
      <c r="K121" s="24"/>
      <c r="L121" s="25"/>
    </row>
    <row r="122" spans="1:12" ht="48" x14ac:dyDescent="0.2">
      <c r="A122" s="9" t="s">
        <v>154</v>
      </c>
      <c r="B122" s="16" t="s">
        <v>155</v>
      </c>
      <c r="C122" s="164"/>
      <c r="D122" s="166"/>
      <c r="E122" s="166"/>
      <c r="F122" s="166"/>
      <c r="G122" s="168"/>
      <c r="H122" s="170"/>
      <c r="I122" s="172"/>
      <c r="J122" s="172"/>
      <c r="K122" s="172"/>
      <c r="L122" s="174"/>
    </row>
    <row r="123" spans="1:12" ht="16" x14ac:dyDescent="0.2">
      <c r="A123" s="9"/>
      <c r="B123" s="16" t="s">
        <v>156</v>
      </c>
      <c r="C123" s="178"/>
      <c r="D123" s="179"/>
      <c r="E123" s="179"/>
      <c r="F123" s="179"/>
      <c r="G123" s="180"/>
      <c r="H123" s="181"/>
      <c r="I123" s="176"/>
      <c r="J123" s="176"/>
      <c r="K123" s="176"/>
      <c r="L123" s="177"/>
    </row>
    <row r="124" spans="1:12" ht="16" x14ac:dyDescent="0.2">
      <c r="A124" s="9"/>
      <c r="B124" s="16" t="s">
        <v>157</v>
      </c>
      <c r="C124" s="165"/>
      <c r="D124" s="167"/>
      <c r="E124" s="167"/>
      <c r="F124" s="167"/>
      <c r="G124" s="169"/>
      <c r="H124" s="171"/>
      <c r="I124" s="173"/>
      <c r="J124" s="173"/>
      <c r="K124" s="173"/>
      <c r="L124" s="175"/>
    </row>
    <row r="125" spans="1:12" ht="32" x14ac:dyDescent="0.2">
      <c r="A125" s="9" t="s">
        <v>158</v>
      </c>
      <c r="B125" s="16" t="s">
        <v>159</v>
      </c>
      <c r="C125" s="17"/>
      <c r="D125" s="18"/>
      <c r="E125" s="18"/>
      <c r="F125" s="18"/>
      <c r="G125" s="19"/>
      <c r="H125" s="57"/>
      <c r="I125" s="24"/>
      <c r="J125" s="24"/>
      <c r="K125" s="24"/>
      <c r="L125" s="25"/>
    </row>
    <row r="126" spans="1:12" ht="48" x14ac:dyDescent="0.2">
      <c r="A126" s="9" t="s">
        <v>160</v>
      </c>
      <c r="B126" s="16" t="s">
        <v>161</v>
      </c>
      <c r="C126" s="17"/>
      <c r="D126" s="18"/>
      <c r="E126" s="18"/>
      <c r="F126" s="18"/>
      <c r="G126" s="19"/>
      <c r="H126" s="57"/>
      <c r="I126" s="24"/>
      <c r="J126" s="24"/>
      <c r="K126" s="24"/>
      <c r="L126" s="25"/>
    </row>
    <row r="127" spans="1:12" ht="48" x14ac:dyDescent="0.2">
      <c r="A127" s="9" t="s">
        <v>162</v>
      </c>
      <c r="B127" s="16" t="s">
        <v>163</v>
      </c>
      <c r="C127" s="17"/>
      <c r="D127" s="18"/>
      <c r="E127" s="18"/>
      <c r="F127" s="18"/>
      <c r="G127" s="19"/>
      <c r="H127" s="57"/>
      <c r="I127" s="24"/>
      <c r="J127" s="24"/>
      <c r="K127" s="24"/>
      <c r="L127" s="25"/>
    </row>
    <row r="128" spans="1:12" ht="16" x14ac:dyDescent="0.2">
      <c r="A128" s="9" t="s">
        <v>164</v>
      </c>
      <c r="B128" s="16" t="s">
        <v>26</v>
      </c>
      <c r="C128" s="164"/>
      <c r="D128" s="166"/>
      <c r="E128" s="166"/>
      <c r="F128" s="166"/>
      <c r="G128" s="168"/>
      <c r="H128" s="170"/>
      <c r="I128" s="172"/>
      <c r="J128" s="172"/>
      <c r="K128" s="172"/>
      <c r="L128" s="174"/>
    </row>
    <row r="129" spans="1:12" ht="32" x14ac:dyDescent="0.2">
      <c r="A129" s="9"/>
      <c r="B129" s="16" t="s">
        <v>165</v>
      </c>
      <c r="C129" s="165"/>
      <c r="D129" s="167"/>
      <c r="E129" s="167"/>
      <c r="F129" s="167"/>
      <c r="G129" s="169"/>
      <c r="H129" s="171"/>
      <c r="I129" s="173"/>
      <c r="J129" s="173"/>
      <c r="K129" s="173"/>
      <c r="L129" s="175"/>
    </row>
    <row r="130" spans="1:12" ht="16" x14ac:dyDescent="0.2">
      <c r="A130" s="9"/>
      <c r="B130" s="16" t="s">
        <v>28</v>
      </c>
      <c r="C130" s="164"/>
      <c r="D130" s="166"/>
      <c r="E130" s="166"/>
      <c r="F130" s="166"/>
      <c r="G130" s="168"/>
      <c r="H130" s="170"/>
      <c r="I130" s="172"/>
      <c r="J130" s="172"/>
      <c r="K130" s="172"/>
      <c r="L130" s="174"/>
    </row>
    <row r="131" spans="1:12" ht="32" x14ac:dyDescent="0.2">
      <c r="A131" s="9"/>
      <c r="B131" s="16" t="s">
        <v>166</v>
      </c>
      <c r="C131" s="165"/>
      <c r="D131" s="167"/>
      <c r="E131" s="167"/>
      <c r="F131" s="167"/>
      <c r="G131" s="169"/>
      <c r="H131" s="171"/>
      <c r="I131" s="173"/>
      <c r="J131" s="173"/>
      <c r="K131" s="173"/>
      <c r="L131" s="175"/>
    </row>
    <row r="132" spans="1:12" ht="32" x14ac:dyDescent="0.2">
      <c r="A132" s="9" t="s">
        <v>167</v>
      </c>
      <c r="B132" s="16" t="s">
        <v>168</v>
      </c>
      <c r="C132" s="17"/>
      <c r="D132" s="18"/>
      <c r="E132" s="18"/>
      <c r="F132" s="18"/>
      <c r="G132" s="19"/>
      <c r="H132" s="57"/>
      <c r="I132" s="24"/>
      <c r="J132" s="24"/>
      <c r="K132" s="24"/>
      <c r="L132" s="25"/>
    </row>
    <row r="133" spans="1:12" ht="32" x14ac:dyDescent="0.2">
      <c r="A133" s="9" t="s">
        <v>169</v>
      </c>
      <c r="B133" s="16" t="s">
        <v>170</v>
      </c>
      <c r="C133" s="17"/>
      <c r="D133" s="18"/>
      <c r="E133" s="18"/>
      <c r="F133" s="18"/>
      <c r="G133" s="19"/>
      <c r="H133" s="57"/>
      <c r="I133" s="24"/>
      <c r="J133" s="24"/>
      <c r="K133" s="24"/>
      <c r="L133" s="25"/>
    </row>
    <row r="134" spans="1:12" ht="16" x14ac:dyDescent="0.2">
      <c r="A134" s="9" t="s">
        <v>171</v>
      </c>
      <c r="B134" s="16" t="s">
        <v>172</v>
      </c>
      <c r="C134" s="17"/>
      <c r="D134" s="18"/>
      <c r="E134" s="18"/>
      <c r="F134" s="18"/>
      <c r="G134" s="19"/>
      <c r="H134" s="57"/>
      <c r="I134" s="24"/>
      <c r="J134" s="24"/>
      <c r="K134" s="24"/>
      <c r="L134" s="25"/>
    </row>
    <row r="135" spans="1:12" ht="16" x14ac:dyDescent="0.2">
      <c r="A135" s="9">
        <v>4.5999999999999996</v>
      </c>
      <c r="B135" s="16" t="s">
        <v>173</v>
      </c>
      <c r="C135" s="158"/>
      <c r="D135" s="159"/>
      <c r="E135" s="159"/>
      <c r="F135" s="159"/>
      <c r="G135" s="160"/>
      <c r="H135" s="161"/>
      <c r="I135" s="162"/>
      <c r="J135" s="162"/>
      <c r="K135" s="162"/>
      <c r="L135" s="163"/>
    </row>
    <row r="136" spans="1:12" ht="16" x14ac:dyDescent="0.2">
      <c r="A136" s="9" t="s">
        <v>174</v>
      </c>
      <c r="B136" s="16" t="s">
        <v>26</v>
      </c>
      <c r="C136" s="164"/>
      <c r="D136" s="166"/>
      <c r="E136" s="166"/>
      <c r="F136" s="166"/>
      <c r="G136" s="168"/>
      <c r="H136" s="170"/>
      <c r="I136" s="172"/>
      <c r="J136" s="172"/>
      <c r="K136" s="172"/>
      <c r="L136" s="174"/>
    </row>
    <row r="137" spans="1:12" ht="32" x14ac:dyDescent="0.2">
      <c r="A137" s="9"/>
      <c r="B137" s="16" t="s">
        <v>175</v>
      </c>
      <c r="C137" s="165"/>
      <c r="D137" s="167"/>
      <c r="E137" s="167"/>
      <c r="F137" s="167"/>
      <c r="G137" s="169"/>
      <c r="H137" s="171"/>
      <c r="I137" s="173"/>
      <c r="J137" s="173"/>
      <c r="K137" s="173"/>
      <c r="L137" s="175"/>
    </row>
    <row r="138" spans="1:12" ht="16" x14ac:dyDescent="0.2">
      <c r="A138" s="9"/>
      <c r="B138" s="16" t="s">
        <v>28</v>
      </c>
      <c r="C138" s="164"/>
      <c r="D138" s="166"/>
      <c r="E138" s="166"/>
      <c r="F138" s="166"/>
      <c r="G138" s="168"/>
      <c r="H138" s="170"/>
      <c r="I138" s="172"/>
      <c r="J138" s="172"/>
      <c r="K138" s="172"/>
      <c r="L138" s="174"/>
    </row>
    <row r="139" spans="1:12" ht="17" thickBot="1" x14ac:dyDescent="0.25">
      <c r="A139" s="12"/>
      <c r="B139" s="58" t="s">
        <v>176</v>
      </c>
      <c r="C139" s="178"/>
      <c r="D139" s="179"/>
      <c r="E139" s="179"/>
      <c r="F139" s="179"/>
      <c r="G139" s="180"/>
      <c r="H139" s="181"/>
      <c r="I139" s="176"/>
      <c r="J139" s="176"/>
      <c r="K139" s="176"/>
      <c r="L139" s="177"/>
    </row>
    <row r="140" spans="1:12" ht="17" thickBot="1" x14ac:dyDescent="0.25">
      <c r="A140" s="13" t="s">
        <v>69</v>
      </c>
      <c r="B140" s="14" t="s">
        <v>177</v>
      </c>
      <c r="C140" s="29">
        <f t="shared" ref="C140:L140" si="3">SUM(C107:C139)</f>
        <v>0</v>
      </c>
      <c r="D140" s="29">
        <f t="shared" si="3"/>
        <v>0</v>
      </c>
      <c r="E140" s="29">
        <f t="shared" si="3"/>
        <v>0</v>
      </c>
      <c r="F140" s="29">
        <f t="shared" si="3"/>
        <v>0</v>
      </c>
      <c r="G140" s="30">
        <f t="shared" si="3"/>
        <v>0</v>
      </c>
      <c r="H140" s="31">
        <f t="shared" si="3"/>
        <v>0</v>
      </c>
      <c r="I140" s="32">
        <f t="shared" si="3"/>
        <v>0</v>
      </c>
      <c r="J140" s="32">
        <f t="shared" si="3"/>
        <v>0</v>
      </c>
      <c r="K140" s="32">
        <f t="shared" si="3"/>
        <v>0</v>
      </c>
      <c r="L140" s="33">
        <f t="shared" si="3"/>
        <v>0</v>
      </c>
    </row>
    <row r="142" spans="1:12" ht="16" thickBot="1" x14ac:dyDescent="0.25"/>
    <row r="143" spans="1:12" ht="17" thickBot="1" x14ac:dyDescent="0.25">
      <c r="A143" s="41" t="s">
        <v>14</v>
      </c>
      <c r="B143" s="44" t="s">
        <v>15</v>
      </c>
      <c r="C143" s="152" t="s">
        <v>16</v>
      </c>
      <c r="D143" s="153"/>
      <c r="E143" s="153"/>
      <c r="F143" s="153"/>
      <c r="G143" s="154"/>
      <c r="H143" s="193" t="s">
        <v>17</v>
      </c>
      <c r="I143" s="156"/>
      <c r="J143" s="156"/>
      <c r="K143" s="156"/>
      <c r="L143" s="157"/>
    </row>
    <row r="144" spans="1:12" ht="17" thickBot="1" x14ac:dyDescent="0.25">
      <c r="A144" s="41"/>
      <c r="B144" s="67" t="s">
        <v>178</v>
      </c>
      <c r="C144" s="68" t="s">
        <v>19</v>
      </c>
      <c r="D144" s="69" t="s">
        <v>20</v>
      </c>
      <c r="E144" s="69" t="s">
        <v>21</v>
      </c>
      <c r="F144" s="69" t="s">
        <v>22</v>
      </c>
      <c r="G144" s="70" t="s">
        <v>23</v>
      </c>
      <c r="H144" s="71" t="s">
        <v>19</v>
      </c>
      <c r="I144" s="72" t="s">
        <v>20</v>
      </c>
      <c r="J144" s="72" t="s">
        <v>21</v>
      </c>
      <c r="K144" s="72" t="s">
        <v>22</v>
      </c>
      <c r="L144" s="73" t="s">
        <v>23</v>
      </c>
    </row>
    <row r="145" spans="1:12" ht="16" x14ac:dyDescent="0.2">
      <c r="A145" s="74">
        <v>5.0999999999999996</v>
      </c>
      <c r="B145" s="56" t="s">
        <v>179</v>
      </c>
      <c r="C145" s="194"/>
      <c r="D145" s="195"/>
      <c r="E145" s="195"/>
      <c r="F145" s="195"/>
      <c r="G145" s="196"/>
      <c r="H145" s="197"/>
      <c r="I145" s="198"/>
      <c r="J145" s="198"/>
      <c r="K145" s="198"/>
      <c r="L145" s="199"/>
    </row>
    <row r="146" spans="1:12" ht="16" x14ac:dyDescent="0.2">
      <c r="A146" s="9" t="s">
        <v>180</v>
      </c>
      <c r="B146" s="16" t="s">
        <v>26</v>
      </c>
      <c r="C146" s="164"/>
      <c r="D146" s="166"/>
      <c r="E146" s="166"/>
      <c r="F146" s="166"/>
      <c r="G146" s="168"/>
      <c r="H146" s="170"/>
      <c r="I146" s="172"/>
      <c r="J146" s="172"/>
      <c r="K146" s="172"/>
      <c r="L146" s="174"/>
    </row>
    <row r="147" spans="1:12" ht="48" x14ac:dyDescent="0.2">
      <c r="A147" s="9"/>
      <c r="B147" s="16" t="s">
        <v>181</v>
      </c>
      <c r="C147" s="165"/>
      <c r="D147" s="167"/>
      <c r="E147" s="167"/>
      <c r="F147" s="167"/>
      <c r="G147" s="169"/>
      <c r="H147" s="171"/>
      <c r="I147" s="173"/>
      <c r="J147" s="173"/>
      <c r="K147" s="173"/>
      <c r="L147" s="175"/>
    </row>
    <row r="148" spans="1:12" ht="16" x14ac:dyDescent="0.2">
      <c r="A148" s="9"/>
      <c r="B148" s="16" t="s">
        <v>28</v>
      </c>
      <c r="C148" s="164"/>
      <c r="D148" s="166"/>
      <c r="E148" s="166"/>
      <c r="F148" s="166"/>
      <c r="G148" s="168"/>
      <c r="H148" s="170"/>
      <c r="I148" s="172"/>
      <c r="J148" s="172"/>
      <c r="K148" s="172"/>
      <c r="L148" s="174"/>
    </row>
    <row r="149" spans="1:12" ht="32" x14ac:dyDescent="0.2">
      <c r="A149" s="9"/>
      <c r="B149" s="16" t="s">
        <v>182</v>
      </c>
      <c r="C149" s="165"/>
      <c r="D149" s="167"/>
      <c r="E149" s="167"/>
      <c r="F149" s="167"/>
      <c r="G149" s="169"/>
      <c r="H149" s="171"/>
      <c r="I149" s="173"/>
      <c r="J149" s="173"/>
      <c r="K149" s="173"/>
      <c r="L149" s="175"/>
    </row>
    <row r="150" spans="1:12" ht="32" x14ac:dyDescent="0.2">
      <c r="A150" s="9" t="s">
        <v>183</v>
      </c>
      <c r="B150" s="16" t="s">
        <v>184</v>
      </c>
      <c r="C150" s="17"/>
      <c r="D150" s="18"/>
      <c r="E150" s="18"/>
      <c r="F150" s="18"/>
      <c r="G150" s="19"/>
      <c r="H150" s="57"/>
      <c r="I150" s="24"/>
      <c r="J150" s="24"/>
      <c r="K150" s="24"/>
      <c r="L150" s="25"/>
    </row>
    <row r="151" spans="1:12" ht="16" x14ac:dyDescent="0.2">
      <c r="A151" s="9"/>
      <c r="B151" s="16" t="s">
        <v>185</v>
      </c>
      <c r="C151" s="17"/>
      <c r="D151" s="18"/>
      <c r="E151" s="18"/>
      <c r="F151" s="18"/>
      <c r="G151" s="19"/>
      <c r="H151" s="57"/>
      <c r="I151" s="24"/>
      <c r="J151" s="24"/>
      <c r="K151" s="24"/>
      <c r="L151" s="25"/>
    </row>
    <row r="152" spans="1:12" ht="16" x14ac:dyDescent="0.2">
      <c r="A152" s="9">
        <v>5.2</v>
      </c>
      <c r="B152" s="16" t="s">
        <v>186</v>
      </c>
      <c r="C152" s="158"/>
      <c r="D152" s="159"/>
      <c r="E152" s="159"/>
      <c r="F152" s="159"/>
      <c r="G152" s="160"/>
      <c r="H152" s="161"/>
      <c r="I152" s="162"/>
      <c r="J152" s="162"/>
      <c r="K152" s="162"/>
      <c r="L152" s="163"/>
    </row>
    <row r="153" spans="1:12" ht="32" x14ac:dyDescent="0.2">
      <c r="A153" s="9" t="s">
        <v>187</v>
      </c>
      <c r="B153" s="16" t="s">
        <v>188</v>
      </c>
      <c r="C153" s="17"/>
      <c r="D153" s="18"/>
      <c r="E153" s="18"/>
      <c r="F153" s="18"/>
      <c r="G153" s="19"/>
      <c r="H153" s="57"/>
      <c r="I153" s="24"/>
      <c r="J153" s="24"/>
      <c r="K153" s="24"/>
      <c r="L153" s="25"/>
    </row>
    <row r="154" spans="1:12" ht="48" x14ac:dyDescent="0.2">
      <c r="A154" s="9" t="s">
        <v>189</v>
      </c>
      <c r="B154" s="16" t="s">
        <v>190</v>
      </c>
      <c r="C154" s="17"/>
      <c r="D154" s="18"/>
      <c r="E154" s="18"/>
      <c r="F154" s="18"/>
      <c r="G154" s="19"/>
      <c r="H154" s="57"/>
      <c r="I154" s="24"/>
      <c r="J154" s="24"/>
      <c r="K154" s="24"/>
      <c r="L154" s="25"/>
    </row>
    <row r="155" spans="1:12" ht="32" x14ac:dyDescent="0.2">
      <c r="A155" s="9" t="s">
        <v>191</v>
      </c>
      <c r="B155" s="16" t="s">
        <v>192</v>
      </c>
      <c r="C155" s="17"/>
      <c r="D155" s="18"/>
      <c r="E155" s="18"/>
      <c r="F155" s="18"/>
      <c r="G155" s="19"/>
      <c r="H155" s="57"/>
      <c r="I155" s="24"/>
      <c r="J155" s="24"/>
      <c r="K155" s="24"/>
      <c r="L155" s="25"/>
    </row>
    <row r="156" spans="1:12" ht="32" x14ac:dyDescent="0.2">
      <c r="A156" s="9" t="s">
        <v>193</v>
      </c>
      <c r="B156" s="16" t="s">
        <v>194</v>
      </c>
      <c r="C156" s="17"/>
      <c r="D156" s="18"/>
      <c r="E156" s="18"/>
      <c r="F156" s="18"/>
      <c r="G156" s="19"/>
      <c r="H156" s="57"/>
      <c r="I156" s="24"/>
      <c r="J156" s="24"/>
      <c r="K156" s="24"/>
      <c r="L156" s="25"/>
    </row>
    <row r="157" spans="1:12" ht="16" x14ac:dyDescent="0.2">
      <c r="A157" s="9" t="s">
        <v>195</v>
      </c>
      <c r="B157" s="16" t="s">
        <v>196</v>
      </c>
      <c r="C157" s="17"/>
      <c r="D157" s="18"/>
      <c r="E157" s="18"/>
      <c r="F157" s="18"/>
      <c r="G157" s="19"/>
      <c r="H157" s="57"/>
      <c r="I157" s="24"/>
      <c r="J157" s="24"/>
      <c r="K157" s="24"/>
      <c r="L157" s="25"/>
    </row>
    <row r="158" spans="1:12" ht="16" x14ac:dyDescent="0.2">
      <c r="A158" s="9">
        <v>5.3</v>
      </c>
      <c r="B158" s="16" t="s">
        <v>197</v>
      </c>
      <c r="C158" s="158"/>
      <c r="D158" s="159"/>
      <c r="E158" s="159"/>
      <c r="F158" s="159"/>
      <c r="G158" s="160"/>
      <c r="H158" s="161"/>
      <c r="I158" s="162"/>
      <c r="J158" s="162"/>
      <c r="K158" s="162"/>
      <c r="L158" s="163"/>
    </row>
    <row r="159" spans="1:12" ht="32" x14ac:dyDescent="0.2">
      <c r="A159" s="9" t="s">
        <v>198</v>
      </c>
      <c r="B159" s="16" t="s">
        <v>199</v>
      </c>
      <c r="C159" s="164"/>
      <c r="D159" s="166"/>
      <c r="E159" s="166"/>
      <c r="F159" s="166"/>
      <c r="G159" s="168"/>
      <c r="H159" s="170"/>
      <c r="I159" s="172"/>
      <c r="J159" s="172"/>
      <c r="K159" s="172"/>
      <c r="L159" s="174"/>
    </row>
    <row r="160" spans="1:12" ht="32" x14ac:dyDescent="0.2">
      <c r="A160" s="9"/>
      <c r="B160" s="16" t="s">
        <v>200</v>
      </c>
      <c r="C160" s="178"/>
      <c r="D160" s="179"/>
      <c r="E160" s="179"/>
      <c r="F160" s="179"/>
      <c r="G160" s="180"/>
      <c r="H160" s="181"/>
      <c r="I160" s="176"/>
      <c r="J160" s="176"/>
      <c r="K160" s="176"/>
      <c r="L160" s="177"/>
    </row>
    <row r="161" spans="1:12" ht="16" x14ac:dyDescent="0.2">
      <c r="A161" s="9"/>
      <c r="B161" s="16" t="s">
        <v>201</v>
      </c>
      <c r="C161" s="165"/>
      <c r="D161" s="167"/>
      <c r="E161" s="167"/>
      <c r="F161" s="167"/>
      <c r="G161" s="169"/>
      <c r="H161" s="171"/>
      <c r="I161" s="173"/>
      <c r="J161" s="173"/>
      <c r="K161" s="173"/>
      <c r="L161" s="175"/>
    </row>
    <row r="162" spans="1:12" ht="32" x14ac:dyDescent="0.2">
      <c r="A162" s="9" t="s">
        <v>202</v>
      </c>
      <c r="B162" s="16" t="s">
        <v>203</v>
      </c>
      <c r="C162" s="17"/>
      <c r="D162" s="18"/>
      <c r="E162" s="18"/>
      <c r="F162" s="18"/>
      <c r="G162" s="19"/>
      <c r="H162" s="57"/>
      <c r="I162" s="24"/>
      <c r="J162" s="24"/>
      <c r="K162" s="24"/>
      <c r="L162" s="25"/>
    </row>
    <row r="163" spans="1:12" ht="32" x14ac:dyDescent="0.2">
      <c r="A163" s="9" t="s">
        <v>204</v>
      </c>
      <c r="B163" s="16" t="s">
        <v>205</v>
      </c>
      <c r="C163" s="17"/>
      <c r="D163" s="18"/>
      <c r="E163" s="18"/>
      <c r="F163" s="18"/>
      <c r="G163" s="19"/>
      <c r="H163" s="57"/>
      <c r="I163" s="24"/>
      <c r="J163" s="24"/>
      <c r="K163" s="24"/>
      <c r="L163" s="25"/>
    </row>
    <row r="164" spans="1:12" ht="16" x14ac:dyDescent="0.2">
      <c r="A164" s="9" t="s">
        <v>206</v>
      </c>
      <c r="B164" s="16" t="s">
        <v>26</v>
      </c>
      <c r="C164" s="164"/>
      <c r="D164" s="166"/>
      <c r="E164" s="166"/>
      <c r="F164" s="166"/>
      <c r="G164" s="168"/>
      <c r="H164" s="170"/>
      <c r="I164" s="172"/>
      <c r="J164" s="172"/>
      <c r="K164" s="172"/>
      <c r="L164" s="174"/>
    </row>
    <row r="165" spans="1:12" ht="32" x14ac:dyDescent="0.2">
      <c r="A165" s="9"/>
      <c r="B165" s="16" t="s">
        <v>207</v>
      </c>
      <c r="C165" s="165"/>
      <c r="D165" s="167"/>
      <c r="E165" s="167"/>
      <c r="F165" s="167"/>
      <c r="G165" s="169"/>
      <c r="H165" s="171"/>
      <c r="I165" s="173"/>
      <c r="J165" s="173"/>
      <c r="K165" s="173"/>
      <c r="L165" s="175"/>
    </row>
    <row r="166" spans="1:12" ht="16" x14ac:dyDescent="0.2">
      <c r="A166" s="9"/>
      <c r="B166" s="16" t="s">
        <v>28</v>
      </c>
      <c r="C166" s="164"/>
      <c r="D166" s="166"/>
      <c r="E166" s="166"/>
      <c r="F166" s="166"/>
      <c r="G166" s="168"/>
      <c r="H166" s="170"/>
      <c r="I166" s="172"/>
      <c r="J166" s="172"/>
      <c r="K166" s="172"/>
      <c r="L166" s="174"/>
    </row>
    <row r="167" spans="1:12" ht="48" x14ac:dyDescent="0.2">
      <c r="A167" s="9"/>
      <c r="B167" s="16" t="s">
        <v>208</v>
      </c>
      <c r="C167" s="165"/>
      <c r="D167" s="167"/>
      <c r="E167" s="167"/>
      <c r="F167" s="167"/>
      <c r="G167" s="169"/>
      <c r="H167" s="171"/>
      <c r="I167" s="173"/>
      <c r="J167" s="173"/>
      <c r="K167" s="173"/>
      <c r="L167" s="175"/>
    </row>
    <row r="168" spans="1:12" ht="16" x14ac:dyDescent="0.2">
      <c r="A168" s="9">
        <v>5.4</v>
      </c>
      <c r="B168" s="16" t="s">
        <v>209</v>
      </c>
      <c r="C168" s="158"/>
      <c r="D168" s="159"/>
      <c r="E168" s="159"/>
      <c r="F168" s="159"/>
      <c r="G168" s="160"/>
      <c r="H168" s="161"/>
      <c r="I168" s="162"/>
      <c r="J168" s="162"/>
      <c r="K168" s="162"/>
      <c r="L168" s="163"/>
    </row>
    <row r="169" spans="1:12" ht="32" x14ac:dyDescent="0.2">
      <c r="A169" s="9" t="s">
        <v>210</v>
      </c>
      <c r="B169" s="16" t="s">
        <v>211</v>
      </c>
      <c r="C169" s="17"/>
      <c r="D169" s="18"/>
      <c r="E169" s="18"/>
      <c r="F169" s="18"/>
      <c r="G169" s="19"/>
      <c r="H169" s="57"/>
      <c r="I169" s="24"/>
      <c r="J169" s="24"/>
      <c r="K169" s="24"/>
      <c r="L169" s="25"/>
    </row>
    <row r="170" spans="1:12" ht="33" thickBot="1" x14ac:dyDescent="0.25">
      <c r="A170" s="11" t="s">
        <v>212</v>
      </c>
      <c r="B170" s="78" t="s">
        <v>213</v>
      </c>
      <c r="C170" s="20"/>
      <c r="D170" s="21"/>
      <c r="E170" s="21"/>
      <c r="F170" s="21"/>
      <c r="G170" s="22"/>
      <c r="H170" s="77"/>
      <c r="I170" s="75"/>
      <c r="J170" s="75"/>
      <c r="K170" s="75"/>
      <c r="L170" s="76"/>
    </row>
    <row r="171" spans="1:12" ht="17" thickBot="1" x14ac:dyDescent="0.25">
      <c r="A171" s="39" t="s">
        <v>69</v>
      </c>
      <c r="B171" s="45" t="s">
        <v>214</v>
      </c>
      <c r="C171" s="51">
        <f t="shared" ref="C171:L171" si="4">SUM(C145:C170)</f>
        <v>0</v>
      </c>
      <c r="D171" s="51">
        <f t="shared" si="4"/>
        <v>0</v>
      </c>
      <c r="E171" s="51">
        <f t="shared" si="4"/>
        <v>0</v>
      </c>
      <c r="F171" s="51">
        <f t="shared" si="4"/>
        <v>0</v>
      </c>
      <c r="G171" s="52">
        <f t="shared" si="4"/>
        <v>0</v>
      </c>
      <c r="H171" s="53">
        <f t="shared" si="4"/>
        <v>0</v>
      </c>
      <c r="I171" s="54">
        <f t="shared" si="4"/>
        <v>0</v>
      </c>
      <c r="J171" s="54">
        <f t="shared" si="4"/>
        <v>0</v>
      </c>
      <c r="K171" s="54">
        <f t="shared" si="4"/>
        <v>0</v>
      </c>
      <c r="L171" s="55">
        <f t="shared" si="4"/>
        <v>0</v>
      </c>
    </row>
    <row r="173" spans="1:12" ht="16" thickBot="1" x14ac:dyDescent="0.25"/>
    <row r="174" spans="1:12" ht="17" thickBot="1" x14ac:dyDescent="0.25">
      <c r="A174" s="41" t="s">
        <v>14</v>
      </c>
      <c r="B174" s="44" t="s">
        <v>15</v>
      </c>
      <c r="C174" s="152" t="s">
        <v>16</v>
      </c>
      <c r="D174" s="153"/>
      <c r="E174" s="153"/>
      <c r="F174" s="153"/>
      <c r="G174" s="154"/>
      <c r="H174" s="193" t="s">
        <v>17</v>
      </c>
      <c r="I174" s="156"/>
      <c r="J174" s="156"/>
      <c r="K174" s="156"/>
      <c r="L174" s="157"/>
    </row>
    <row r="175" spans="1:12" ht="17" thickBot="1" x14ac:dyDescent="0.25">
      <c r="A175" s="41"/>
      <c r="B175" s="67" t="s">
        <v>215</v>
      </c>
      <c r="C175" s="68" t="s">
        <v>19</v>
      </c>
      <c r="D175" s="69" t="s">
        <v>20</v>
      </c>
      <c r="E175" s="69" t="s">
        <v>21</v>
      </c>
      <c r="F175" s="69" t="s">
        <v>22</v>
      </c>
      <c r="G175" s="70" t="s">
        <v>23</v>
      </c>
      <c r="H175" s="71" t="s">
        <v>19</v>
      </c>
      <c r="I175" s="72" t="s">
        <v>20</v>
      </c>
      <c r="J175" s="72" t="s">
        <v>21</v>
      </c>
      <c r="K175" s="72" t="s">
        <v>22</v>
      </c>
      <c r="L175" s="73" t="s">
        <v>23</v>
      </c>
    </row>
    <row r="176" spans="1:12" ht="16" x14ac:dyDescent="0.2">
      <c r="A176" s="74">
        <v>6.1</v>
      </c>
      <c r="B176" s="80" t="s">
        <v>216</v>
      </c>
      <c r="C176" s="194"/>
      <c r="D176" s="195"/>
      <c r="E176" s="195"/>
      <c r="F176" s="195"/>
      <c r="G176" s="196"/>
      <c r="H176" s="197"/>
      <c r="I176" s="198"/>
      <c r="J176" s="198"/>
      <c r="K176" s="198"/>
      <c r="L176" s="199"/>
    </row>
    <row r="177" spans="1:12" ht="16" x14ac:dyDescent="0.2">
      <c r="A177" s="9" t="s">
        <v>217</v>
      </c>
      <c r="B177" s="81" t="s">
        <v>26</v>
      </c>
      <c r="C177" s="164"/>
      <c r="D177" s="166"/>
      <c r="E177" s="166"/>
      <c r="F177" s="166"/>
      <c r="G177" s="168"/>
      <c r="H177" s="170"/>
      <c r="I177" s="172"/>
      <c r="J177" s="172"/>
      <c r="K177" s="172"/>
      <c r="L177" s="174"/>
    </row>
    <row r="178" spans="1:12" ht="32" x14ac:dyDescent="0.2">
      <c r="A178" s="9"/>
      <c r="B178" s="81" t="s">
        <v>218</v>
      </c>
      <c r="C178" s="165"/>
      <c r="D178" s="167"/>
      <c r="E178" s="167"/>
      <c r="F178" s="167"/>
      <c r="G178" s="169"/>
      <c r="H178" s="171"/>
      <c r="I178" s="173"/>
      <c r="J178" s="173"/>
      <c r="K178" s="173"/>
      <c r="L178" s="175"/>
    </row>
    <row r="179" spans="1:12" ht="16" x14ac:dyDescent="0.2">
      <c r="A179" s="9"/>
      <c r="B179" s="81" t="s">
        <v>28</v>
      </c>
      <c r="C179" s="164"/>
      <c r="D179" s="166"/>
      <c r="E179" s="166"/>
      <c r="F179" s="166"/>
      <c r="G179" s="168"/>
      <c r="H179" s="170"/>
      <c r="I179" s="172"/>
      <c r="J179" s="172"/>
      <c r="K179" s="172"/>
      <c r="L179" s="174"/>
    </row>
    <row r="180" spans="1:12" ht="32" x14ac:dyDescent="0.2">
      <c r="A180" s="9"/>
      <c r="B180" s="81" t="s">
        <v>219</v>
      </c>
      <c r="C180" s="165"/>
      <c r="D180" s="167"/>
      <c r="E180" s="167"/>
      <c r="F180" s="167"/>
      <c r="G180" s="169"/>
      <c r="H180" s="171"/>
      <c r="I180" s="173"/>
      <c r="J180" s="173"/>
      <c r="K180" s="173"/>
      <c r="L180" s="175"/>
    </row>
    <row r="181" spans="1:12" ht="16" x14ac:dyDescent="0.2">
      <c r="A181" s="9" t="s">
        <v>220</v>
      </c>
      <c r="B181" s="81" t="s">
        <v>221</v>
      </c>
      <c r="C181" s="17"/>
      <c r="D181" s="18"/>
      <c r="E181" s="18"/>
      <c r="F181" s="18"/>
      <c r="G181" s="19"/>
      <c r="H181" s="57"/>
      <c r="I181" s="24"/>
      <c r="J181" s="24"/>
      <c r="K181" s="24"/>
      <c r="L181" s="25"/>
    </row>
    <row r="182" spans="1:12" ht="16" x14ac:dyDescent="0.2">
      <c r="A182" s="9">
        <v>6.2</v>
      </c>
      <c r="B182" s="81" t="s">
        <v>222</v>
      </c>
      <c r="C182" s="158"/>
      <c r="D182" s="159"/>
      <c r="E182" s="159"/>
      <c r="F182" s="159"/>
      <c r="G182" s="160"/>
      <c r="H182" s="161"/>
      <c r="I182" s="162"/>
      <c r="J182" s="162"/>
      <c r="K182" s="162"/>
      <c r="L182" s="163"/>
    </row>
    <row r="183" spans="1:12" ht="32" x14ac:dyDescent="0.2">
      <c r="A183" s="9" t="s">
        <v>223</v>
      </c>
      <c r="B183" s="81" t="s">
        <v>224</v>
      </c>
      <c r="C183" s="17"/>
      <c r="D183" s="18"/>
      <c r="E183" s="18"/>
      <c r="F183" s="18"/>
      <c r="G183" s="19"/>
      <c r="H183" s="57"/>
      <c r="I183" s="24"/>
      <c r="J183" s="24"/>
      <c r="K183" s="24"/>
      <c r="L183" s="25"/>
    </row>
    <row r="184" spans="1:12" ht="32" x14ac:dyDescent="0.2">
      <c r="A184" s="9" t="s">
        <v>225</v>
      </c>
      <c r="B184" s="81" t="s">
        <v>226</v>
      </c>
      <c r="C184" s="17"/>
      <c r="D184" s="18"/>
      <c r="E184" s="18"/>
      <c r="F184" s="18"/>
      <c r="G184" s="19"/>
      <c r="H184" s="57"/>
      <c r="I184" s="24"/>
      <c r="J184" s="24"/>
      <c r="K184" s="24"/>
      <c r="L184" s="25"/>
    </row>
    <row r="185" spans="1:12" ht="32" x14ac:dyDescent="0.2">
      <c r="A185" s="9" t="s">
        <v>227</v>
      </c>
      <c r="B185" s="81" t="s">
        <v>228</v>
      </c>
      <c r="C185" s="17"/>
      <c r="D185" s="18"/>
      <c r="E185" s="18"/>
      <c r="F185" s="18"/>
      <c r="G185" s="19"/>
      <c r="H185" s="57"/>
      <c r="I185" s="24"/>
      <c r="J185" s="24"/>
      <c r="K185" s="24"/>
      <c r="L185" s="25"/>
    </row>
    <row r="186" spans="1:12" ht="16" x14ac:dyDescent="0.2">
      <c r="A186" s="9">
        <v>6.3</v>
      </c>
      <c r="B186" s="81" t="s">
        <v>229</v>
      </c>
      <c r="C186" s="158"/>
      <c r="D186" s="159"/>
      <c r="E186" s="159"/>
      <c r="F186" s="159"/>
      <c r="G186" s="160"/>
      <c r="H186" s="161"/>
      <c r="I186" s="162"/>
      <c r="J186" s="162"/>
      <c r="K186" s="162"/>
      <c r="L186" s="163"/>
    </row>
    <row r="187" spans="1:12" ht="16" x14ac:dyDescent="0.2">
      <c r="A187" s="9" t="s">
        <v>230</v>
      </c>
      <c r="B187" s="81" t="s">
        <v>231</v>
      </c>
      <c r="C187" s="17"/>
      <c r="D187" s="18"/>
      <c r="E187" s="18"/>
      <c r="F187" s="18"/>
      <c r="G187" s="19"/>
      <c r="H187" s="57"/>
      <c r="I187" s="24"/>
      <c r="J187" s="24"/>
      <c r="K187" s="24"/>
      <c r="L187" s="25"/>
    </row>
    <row r="188" spans="1:12" ht="16" x14ac:dyDescent="0.2">
      <c r="A188" s="9" t="s">
        <v>232</v>
      </c>
      <c r="B188" s="81" t="s">
        <v>233</v>
      </c>
      <c r="C188" s="164"/>
      <c r="D188" s="166"/>
      <c r="E188" s="166"/>
      <c r="F188" s="166"/>
      <c r="G188" s="168"/>
      <c r="H188" s="170"/>
      <c r="I188" s="172"/>
      <c r="J188" s="172"/>
      <c r="K188" s="172"/>
      <c r="L188" s="174"/>
    </row>
    <row r="189" spans="1:12" ht="16" x14ac:dyDescent="0.2">
      <c r="A189" s="9" t="s">
        <v>234</v>
      </c>
      <c r="B189" s="81" t="s">
        <v>235</v>
      </c>
      <c r="C189" s="178"/>
      <c r="D189" s="179"/>
      <c r="E189" s="179"/>
      <c r="F189" s="179"/>
      <c r="G189" s="180"/>
      <c r="H189" s="181"/>
      <c r="I189" s="176"/>
      <c r="J189" s="176"/>
      <c r="K189" s="176"/>
      <c r="L189" s="177"/>
    </row>
    <row r="190" spans="1:12" ht="16" x14ac:dyDescent="0.2">
      <c r="A190" s="9" t="s">
        <v>234</v>
      </c>
      <c r="B190" s="81" t="s">
        <v>236</v>
      </c>
      <c r="C190" s="178"/>
      <c r="D190" s="179"/>
      <c r="E190" s="179"/>
      <c r="F190" s="179"/>
      <c r="G190" s="180"/>
      <c r="H190" s="181"/>
      <c r="I190" s="176"/>
      <c r="J190" s="176"/>
      <c r="K190" s="176"/>
      <c r="L190" s="177"/>
    </row>
    <row r="191" spans="1:12" ht="16" x14ac:dyDescent="0.2">
      <c r="A191" s="9" t="s">
        <v>234</v>
      </c>
      <c r="B191" s="81" t="s">
        <v>237</v>
      </c>
      <c r="C191" s="178"/>
      <c r="D191" s="179"/>
      <c r="E191" s="179"/>
      <c r="F191" s="179"/>
      <c r="G191" s="180"/>
      <c r="H191" s="181"/>
      <c r="I191" s="176"/>
      <c r="J191" s="176"/>
      <c r="K191" s="176"/>
      <c r="L191" s="177"/>
    </row>
    <row r="192" spans="1:12" ht="16" x14ac:dyDescent="0.2">
      <c r="A192" s="9" t="s">
        <v>234</v>
      </c>
      <c r="B192" s="81" t="s">
        <v>238</v>
      </c>
      <c r="C192" s="178"/>
      <c r="D192" s="179"/>
      <c r="E192" s="179"/>
      <c r="F192" s="179"/>
      <c r="G192" s="180"/>
      <c r="H192" s="181"/>
      <c r="I192" s="176"/>
      <c r="J192" s="176"/>
      <c r="K192" s="176"/>
      <c r="L192" s="177"/>
    </row>
    <row r="193" spans="1:12" ht="16" x14ac:dyDescent="0.2">
      <c r="A193" s="9" t="s">
        <v>234</v>
      </c>
      <c r="B193" s="81" t="s">
        <v>239</v>
      </c>
      <c r="C193" s="178"/>
      <c r="D193" s="179"/>
      <c r="E193" s="179"/>
      <c r="F193" s="179"/>
      <c r="G193" s="180"/>
      <c r="H193" s="181"/>
      <c r="I193" s="176"/>
      <c r="J193" s="176"/>
      <c r="K193" s="176"/>
      <c r="L193" s="177"/>
    </row>
    <row r="194" spans="1:12" ht="16" x14ac:dyDescent="0.2">
      <c r="A194" s="9" t="s">
        <v>234</v>
      </c>
      <c r="B194" s="81" t="s">
        <v>240</v>
      </c>
      <c r="C194" s="178"/>
      <c r="D194" s="179"/>
      <c r="E194" s="179"/>
      <c r="F194" s="179"/>
      <c r="G194" s="180"/>
      <c r="H194" s="181"/>
      <c r="I194" s="176"/>
      <c r="J194" s="176"/>
      <c r="K194" s="176"/>
      <c r="L194" s="177"/>
    </row>
    <row r="195" spans="1:12" ht="16" x14ac:dyDescent="0.2">
      <c r="A195" s="9" t="s">
        <v>234</v>
      </c>
      <c r="B195" s="81" t="s">
        <v>241</v>
      </c>
      <c r="C195" s="165"/>
      <c r="D195" s="167"/>
      <c r="E195" s="167"/>
      <c r="F195" s="167"/>
      <c r="G195" s="169"/>
      <c r="H195" s="171"/>
      <c r="I195" s="173"/>
      <c r="J195" s="173"/>
      <c r="K195" s="173"/>
      <c r="L195" s="175"/>
    </row>
    <row r="196" spans="1:12" ht="33" thickBot="1" x14ac:dyDescent="0.25">
      <c r="A196" s="11" t="s">
        <v>242</v>
      </c>
      <c r="B196" s="82" t="s">
        <v>243</v>
      </c>
      <c r="C196" s="20"/>
      <c r="D196" s="21"/>
      <c r="E196" s="21"/>
      <c r="F196" s="21"/>
      <c r="G196" s="22"/>
      <c r="H196" s="77"/>
      <c r="I196" s="75"/>
      <c r="J196" s="75"/>
      <c r="K196" s="75"/>
      <c r="L196" s="76"/>
    </row>
    <row r="197" spans="1:12" ht="17" thickBot="1" x14ac:dyDescent="0.25">
      <c r="A197" s="39" t="s">
        <v>69</v>
      </c>
      <c r="B197" s="45" t="s">
        <v>244</v>
      </c>
      <c r="C197" s="51">
        <f t="shared" ref="C197:L197" si="5">SUM(C176:C196)</f>
        <v>0</v>
      </c>
      <c r="D197" s="51">
        <f t="shared" si="5"/>
        <v>0</v>
      </c>
      <c r="E197" s="51">
        <f t="shared" si="5"/>
        <v>0</v>
      </c>
      <c r="F197" s="51">
        <f t="shared" si="5"/>
        <v>0</v>
      </c>
      <c r="G197" s="52">
        <f t="shared" si="5"/>
        <v>0</v>
      </c>
      <c r="H197" s="53">
        <f t="shared" si="5"/>
        <v>0</v>
      </c>
      <c r="I197" s="54">
        <f t="shared" si="5"/>
        <v>0</v>
      </c>
      <c r="J197" s="54">
        <f t="shared" si="5"/>
        <v>0</v>
      </c>
      <c r="K197" s="54">
        <f t="shared" si="5"/>
        <v>0</v>
      </c>
      <c r="L197" s="55">
        <f t="shared" si="5"/>
        <v>0</v>
      </c>
    </row>
    <row r="199" spans="1:12" ht="16" thickBot="1" x14ac:dyDescent="0.25"/>
    <row r="200" spans="1:12" ht="17" thickBot="1" x14ac:dyDescent="0.25">
      <c r="A200" s="41" t="s">
        <v>14</v>
      </c>
      <c r="B200" s="44" t="s">
        <v>15</v>
      </c>
      <c r="C200" s="152" t="s">
        <v>16</v>
      </c>
      <c r="D200" s="153"/>
      <c r="E200" s="153"/>
      <c r="F200" s="153"/>
      <c r="G200" s="154"/>
      <c r="H200" s="193" t="s">
        <v>17</v>
      </c>
      <c r="I200" s="156"/>
      <c r="J200" s="156"/>
      <c r="K200" s="156"/>
      <c r="L200" s="157"/>
    </row>
    <row r="201" spans="1:12" ht="17" thickBot="1" x14ac:dyDescent="0.25">
      <c r="A201" s="41"/>
      <c r="B201" s="67" t="s">
        <v>245</v>
      </c>
      <c r="C201" s="83" t="s">
        <v>19</v>
      </c>
      <c r="D201" s="84" t="s">
        <v>20</v>
      </c>
      <c r="E201" s="84" t="s">
        <v>21</v>
      </c>
      <c r="F201" s="84" t="s">
        <v>22</v>
      </c>
      <c r="G201" s="85" t="s">
        <v>23</v>
      </c>
      <c r="H201" s="71" t="s">
        <v>19</v>
      </c>
      <c r="I201" s="72" t="s">
        <v>20</v>
      </c>
      <c r="J201" s="72" t="s">
        <v>21</v>
      </c>
      <c r="K201" s="72" t="s">
        <v>22</v>
      </c>
      <c r="L201" s="73" t="s">
        <v>23</v>
      </c>
    </row>
    <row r="202" spans="1:12" ht="16" x14ac:dyDescent="0.2">
      <c r="A202" s="74">
        <v>7.1</v>
      </c>
      <c r="B202" s="56" t="s">
        <v>246</v>
      </c>
      <c r="C202" s="194"/>
      <c r="D202" s="195"/>
      <c r="E202" s="195"/>
      <c r="F202" s="195"/>
      <c r="G202" s="196"/>
      <c r="H202" s="197"/>
      <c r="I202" s="198"/>
      <c r="J202" s="198"/>
      <c r="K202" s="198"/>
      <c r="L202" s="199"/>
    </row>
    <row r="203" spans="1:12" ht="32" x14ac:dyDescent="0.2">
      <c r="A203" s="9" t="s">
        <v>247</v>
      </c>
      <c r="B203" s="16" t="s">
        <v>248</v>
      </c>
      <c r="C203" s="17"/>
      <c r="D203" s="18"/>
      <c r="E203" s="18"/>
      <c r="F203" s="18"/>
      <c r="G203" s="19"/>
      <c r="H203" s="57"/>
      <c r="I203" s="24"/>
      <c r="J203" s="24"/>
      <c r="K203" s="24"/>
      <c r="L203" s="25"/>
    </row>
    <row r="204" spans="1:12" ht="32" x14ac:dyDescent="0.2">
      <c r="A204" s="9" t="s">
        <v>249</v>
      </c>
      <c r="B204" s="16" t="s">
        <v>250</v>
      </c>
      <c r="C204" s="17"/>
      <c r="D204" s="18"/>
      <c r="E204" s="18"/>
      <c r="F204" s="18"/>
      <c r="G204" s="19"/>
      <c r="H204" s="57"/>
      <c r="I204" s="24"/>
      <c r="J204" s="24"/>
      <c r="K204" s="24"/>
      <c r="L204" s="25"/>
    </row>
    <row r="205" spans="1:12" ht="32" x14ac:dyDescent="0.2">
      <c r="A205" s="9" t="s">
        <v>251</v>
      </c>
      <c r="B205" s="16" t="s">
        <v>252</v>
      </c>
      <c r="C205" s="17"/>
      <c r="D205" s="18"/>
      <c r="E205" s="18"/>
      <c r="F205" s="18"/>
      <c r="G205" s="19"/>
      <c r="H205" s="57"/>
      <c r="I205" s="24"/>
      <c r="J205" s="24"/>
      <c r="K205" s="24"/>
      <c r="L205" s="25"/>
    </row>
    <row r="206" spans="1:12" ht="16" x14ac:dyDescent="0.2">
      <c r="A206" s="9">
        <v>7.2</v>
      </c>
      <c r="B206" s="16" t="s">
        <v>253</v>
      </c>
      <c r="C206" s="158"/>
      <c r="D206" s="159"/>
      <c r="E206" s="159"/>
      <c r="F206" s="159"/>
      <c r="G206" s="160"/>
      <c r="H206" s="161"/>
      <c r="I206" s="162"/>
      <c r="J206" s="162"/>
      <c r="K206" s="162"/>
      <c r="L206" s="163"/>
    </row>
    <row r="207" spans="1:12" ht="16" x14ac:dyDescent="0.2">
      <c r="A207" s="9" t="s">
        <v>254</v>
      </c>
      <c r="B207" s="16" t="s">
        <v>26</v>
      </c>
      <c r="C207" s="200"/>
      <c r="D207" s="201"/>
      <c r="E207" s="201"/>
      <c r="F207" s="201"/>
      <c r="G207" s="202"/>
      <c r="H207" s="203"/>
      <c r="I207" s="204"/>
      <c r="J207" s="204"/>
      <c r="K207" s="204"/>
      <c r="L207" s="205"/>
    </row>
    <row r="208" spans="1:12" ht="32" x14ac:dyDescent="0.2">
      <c r="A208" s="10"/>
      <c r="B208" s="16" t="s">
        <v>255</v>
      </c>
      <c r="C208" s="200"/>
      <c r="D208" s="201"/>
      <c r="E208" s="201"/>
      <c r="F208" s="201"/>
      <c r="G208" s="202"/>
      <c r="H208" s="203"/>
      <c r="I208" s="204"/>
      <c r="J208" s="204"/>
      <c r="K208" s="204"/>
      <c r="L208" s="205"/>
    </row>
    <row r="209" spans="1:12" ht="16" x14ac:dyDescent="0.2">
      <c r="A209" s="10"/>
      <c r="B209" s="16" t="s">
        <v>256</v>
      </c>
      <c r="C209" s="200"/>
      <c r="D209" s="201"/>
      <c r="E209" s="201"/>
      <c r="F209" s="201"/>
      <c r="G209" s="202"/>
      <c r="H209" s="203"/>
      <c r="I209" s="204"/>
      <c r="J209" s="204"/>
      <c r="K209" s="204"/>
      <c r="L209" s="205"/>
    </row>
    <row r="210" spans="1:12" ht="16" x14ac:dyDescent="0.2">
      <c r="A210" s="10"/>
      <c r="B210" s="16" t="s">
        <v>28</v>
      </c>
      <c r="C210" s="200"/>
      <c r="D210" s="201"/>
      <c r="E210" s="201"/>
      <c r="F210" s="201"/>
      <c r="G210" s="202"/>
      <c r="H210" s="203"/>
      <c r="I210" s="204"/>
      <c r="J210" s="204"/>
      <c r="K210" s="204"/>
      <c r="L210" s="205"/>
    </row>
    <row r="211" spans="1:12" ht="32" x14ac:dyDescent="0.2">
      <c r="A211" s="10"/>
      <c r="B211" s="16" t="s">
        <v>257</v>
      </c>
      <c r="C211" s="200"/>
      <c r="D211" s="201"/>
      <c r="E211" s="201"/>
      <c r="F211" s="201"/>
      <c r="G211" s="202"/>
      <c r="H211" s="203"/>
      <c r="I211" s="204"/>
      <c r="J211" s="204"/>
      <c r="K211" s="204"/>
      <c r="L211" s="205"/>
    </row>
    <row r="212" spans="1:12" ht="16" x14ac:dyDescent="0.2">
      <c r="A212" s="9" t="s">
        <v>258</v>
      </c>
      <c r="B212" s="16" t="s">
        <v>26</v>
      </c>
      <c r="C212" s="200"/>
      <c r="D212" s="201"/>
      <c r="E212" s="201"/>
      <c r="F212" s="201"/>
      <c r="G212" s="202"/>
      <c r="H212" s="203"/>
      <c r="I212" s="204"/>
      <c r="J212" s="204"/>
      <c r="K212" s="204"/>
      <c r="L212" s="205"/>
    </row>
    <row r="213" spans="1:12" ht="32" x14ac:dyDescent="0.2">
      <c r="A213" s="10"/>
      <c r="B213" s="16" t="s">
        <v>259</v>
      </c>
      <c r="C213" s="200"/>
      <c r="D213" s="201"/>
      <c r="E213" s="201"/>
      <c r="F213" s="201"/>
      <c r="G213" s="202"/>
      <c r="H213" s="203"/>
      <c r="I213" s="204"/>
      <c r="J213" s="204"/>
      <c r="K213" s="204"/>
      <c r="L213" s="205"/>
    </row>
    <row r="214" spans="1:12" ht="16" x14ac:dyDescent="0.2">
      <c r="A214" s="10"/>
      <c r="B214" s="16" t="s">
        <v>256</v>
      </c>
      <c r="C214" s="200"/>
      <c r="D214" s="201"/>
      <c r="E214" s="201"/>
      <c r="F214" s="201"/>
      <c r="G214" s="202"/>
      <c r="H214" s="203"/>
      <c r="I214" s="204"/>
      <c r="J214" s="204"/>
      <c r="K214" s="204"/>
      <c r="L214" s="205"/>
    </row>
    <row r="215" spans="1:12" ht="16" x14ac:dyDescent="0.2">
      <c r="A215" s="9"/>
      <c r="B215" s="16" t="s">
        <v>28</v>
      </c>
      <c r="C215" s="200"/>
      <c r="D215" s="201"/>
      <c r="E215" s="201"/>
      <c r="F215" s="201"/>
      <c r="G215" s="202"/>
      <c r="H215" s="203"/>
      <c r="I215" s="204"/>
      <c r="J215" s="204"/>
      <c r="K215" s="204"/>
      <c r="L215" s="205"/>
    </row>
    <row r="216" spans="1:12" ht="32" x14ac:dyDescent="0.2">
      <c r="A216" s="9"/>
      <c r="B216" s="16" t="s">
        <v>260</v>
      </c>
      <c r="C216" s="200"/>
      <c r="D216" s="201"/>
      <c r="E216" s="201"/>
      <c r="F216" s="201"/>
      <c r="G216" s="202"/>
      <c r="H216" s="203"/>
      <c r="I216" s="204"/>
      <c r="J216" s="204"/>
      <c r="K216" s="204"/>
      <c r="L216" s="205"/>
    </row>
    <row r="217" spans="1:12" ht="16" x14ac:dyDescent="0.2">
      <c r="A217" s="9">
        <v>7.3</v>
      </c>
      <c r="B217" s="16" t="s">
        <v>261</v>
      </c>
      <c r="C217" s="158"/>
      <c r="D217" s="159"/>
      <c r="E217" s="159"/>
      <c r="F217" s="159"/>
      <c r="G217" s="160"/>
      <c r="H217" s="161"/>
      <c r="I217" s="162"/>
      <c r="J217" s="162"/>
      <c r="K217" s="162"/>
      <c r="L217" s="163"/>
    </row>
    <row r="218" spans="1:12" ht="33" thickBot="1" x14ac:dyDescent="0.25">
      <c r="A218" s="11" t="s">
        <v>262</v>
      </c>
      <c r="B218" s="78" t="s">
        <v>263</v>
      </c>
      <c r="C218" s="20"/>
      <c r="D218" s="21"/>
      <c r="E218" s="21"/>
      <c r="F218" s="21"/>
      <c r="G218" s="22"/>
      <c r="H218" s="77"/>
      <c r="I218" s="75"/>
      <c r="J218" s="75"/>
      <c r="K218" s="75"/>
      <c r="L218" s="76"/>
    </row>
    <row r="219" spans="1:12" ht="17" thickBot="1" x14ac:dyDescent="0.25">
      <c r="A219" s="39" t="s">
        <v>69</v>
      </c>
      <c r="B219" s="45" t="s">
        <v>264</v>
      </c>
      <c r="C219" s="51">
        <f t="shared" ref="C219:L219" si="6">SUM(C202:C218)</f>
        <v>0</v>
      </c>
      <c r="D219" s="51">
        <f t="shared" si="6"/>
        <v>0</v>
      </c>
      <c r="E219" s="51">
        <f t="shared" si="6"/>
        <v>0</v>
      </c>
      <c r="F219" s="51">
        <f t="shared" si="6"/>
        <v>0</v>
      </c>
      <c r="G219" s="52">
        <f t="shared" si="6"/>
        <v>0</v>
      </c>
      <c r="H219" s="53">
        <f t="shared" si="6"/>
        <v>0</v>
      </c>
      <c r="I219" s="54">
        <f t="shared" si="6"/>
        <v>0</v>
      </c>
      <c r="J219" s="54">
        <f t="shared" si="6"/>
        <v>0</v>
      </c>
      <c r="K219" s="54">
        <f t="shared" si="6"/>
        <v>0</v>
      </c>
      <c r="L219" s="55">
        <f t="shared" si="6"/>
        <v>0</v>
      </c>
    </row>
    <row r="221" spans="1:12" ht="16" thickBot="1" x14ac:dyDescent="0.25"/>
    <row r="222" spans="1:12" ht="17" thickBot="1" x14ac:dyDescent="0.25">
      <c r="A222" s="41" t="s">
        <v>14</v>
      </c>
      <c r="B222" s="44" t="s">
        <v>15</v>
      </c>
      <c r="C222" s="152" t="s">
        <v>16</v>
      </c>
      <c r="D222" s="153"/>
      <c r="E222" s="153"/>
      <c r="F222" s="153"/>
      <c r="G222" s="154"/>
      <c r="H222" s="193" t="s">
        <v>17</v>
      </c>
      <c r="I222" s="156"/>
      <c r="J222" s="156"/>
      <c r="K222" s="156"/>
      <c r="L222" s="157"/>
    </row>
    <row r="223" spans="1:12" ht="17" thickBot="1" x14ac:dyDescent="0.25">
      <c r="A223" s="41"/>
      <c r="B223" s="67" t="s">
        <v>265</v>
      </c>
      <c r="C223" s="68" t="s">
        <v>19</v>
      </c>
      <c r="D223" s="69" t="s">
        <v>20</v>
      </c>
      <c r="E223" s="69" t="s">
        <v>21</v>
      </c>
      <c r="F223" s="69" t="s">
        <v>22</v>
      </c>
      <c r="G223" s="70" t="s">
        <v>23</v>
      </c>
      <c r="H223" s="71" t="s">
        <v>19</v>
      </c>
      <c r="I223" s="72" t="s">
        <v>20</v>
      </c>
      <c r="J223" s="72" t="s">
        <v>21</v>
      </c>
      <c r="K223" s="72" t="s">
        <v>22</v>
      </c>
      <c r="L223" s="73" t="s">
        <v>23</v>
      </c>
    </row>
    <row r="224" spans="1:12" ht="16" x14ac:dyDescent="0.2">
      <c r="A224" s="74">
        <v>8.1</v>
      </c>
      <c r="B224" s="80" t="s">
        <v>266</v>
      </c>
      <c r="C224" s="194"/>
      <c r="D224" s="195"/>
      <c r="E224" s="195"/>
      <c r="F224" s="195"/>
      <c r="G224" s="196"/>
      <c r="H224" s="197"/>
      <c r="I224" s="198"/>
      <c r="J224" s="198"/>
      <c r="K224" s="198"/>
      <c r="L224" s="199"/>
    </row>
    <row r="225" spans="1:12" ht="16" x14ac:dyDescent="0.2">
      <c r="A225" s="9" t="s">
        <v>267</v>
      </c>
      <c r="B225" s="81" t="s">
        <v>268</v>
      </c>
      <c r="C225" s="34"/>
      <c r="D225" s="18"/>
      <c r="E225" s="18"/>
      <c r="F225" s="18"/>
      <c r="G225" s="19"/>
      <c r="H225" s="57"/>
      <c r="I225" s="24"/>
      <c r="J225" s="24"/>
      <c r="K225" s="24"/>
      <c r="L225" s="25"/>
    </row>
    <row r="226" spans="1:12" ht="32" x14ac:dyDescent="0.2">
      <c r="A226" s="9" t="s">
        <v>269</v>
      </c>
      <c r="B226" s="81" t="s">
        <v>270</v>
      </c>
      <c r="C226" s="34"/>
      <c r="D226" s="18"/>
      <c r="E226" s="18"/>
      <c r="F226" s="18"/>
      <c r="G226" s="19"/>
      <c r="H226" s="57"/>
      <c r="I226" s="24"/>
      <c r="J226" s="24"/>
      <c r="K226" s="24"/>
      <c r="L226" s="25"/>
    </row>
    <row r="227" spans="1:12" ht="32" x14ac:dyDescent="0.2">
      <c r="A227" s="9" t="s">
        <v>271</v>
      </c>
      <c r="B227" s="81" t="s">
        <v>272</v>
      </c>
      <c r="C227" s="34"/>
      <c r="D227" s="18"/>
      <c r="E227" s="18"/>
      <c r="F227" s="18"/>
      <c r="G227" s="19"/>
      <c r="H227" s="57"/>
      <c r="I227" s="24"/>
      <c r="J227" s="24"/>
      <c r="K227" s="24"/>
      <c r="L227" s="25"/>
    </row>
    <row r="228" spans="1:12" ht="16" x14ac:dyDescent="0.2">
      <c r="A228" s="9">
        <v>8.1999999999999993</v>
      </c>
      <c r="B228" s="81" t="s">
        <v>273</v>
      </c>
      <c r="C228" s="158"/>
      <c r="D228" s="159"/>
      <c r="E228" s="159"/>
      <c r="F228" s="159"/>
      <c r="G228" s="160"/>
      <c r="H228" s="161"/>
      <c r="I228" s="162"/>
      <c r="J228" s="162"/>
      <c r="K228" s="162"/>
      <c r="L228" s="163"/>
    </row>
    <row r="229" spans="1:12" ht="16" x14ac:dyDescent="0.2">
      <c r="A229" s="9" t="s">
        <v>274</v>
      </c>
      <c r="B229" s="81" t="s">
        <v>275</v>
      </c>
      <c r="C229" s="34"/>
      <c r="D229" s="18"/>
      <c r="E229" s="18"/>
      <c r="F229" s="18"/>
      <c r="G229" s="19"/>
      <c r="H229" s="57"/>
      <c r="I229" s="24"/>
      <c r="J229" s="24"/>
      <c r="K229" s="24"/>
      <c r="L229" s="25"/>
    </row>
    <row r="230" spans="1:12" ht="16" x14ac:dyDescent="0.2">
      <c r="A230" s="9" t="s">
        <v>276</v>
      </c>
      <c r="B230" s="81" t="s">
        <v>277</v>
      </c>
      <c r="C230" s="34"/>
      <c r="D230" s="18"/>
      <c r="E230" s="18"/>
      <c r="F230" s="18"/>
      <c r="G230" s="19"/>
      <c r="H230" s="57"/>
      <c r="I230" s="24"/>
      <c r="J230" s="24"/>
      <c r="K230" s="24"/>
      <c r="L230" s="25"/>
    </row>
    <row r="231" spans="1:12" ht="16" x14ac:dyDescent="0.2">
      <c r="A231" s="9" t="s">
        <v>278</v>
      </c>
      <c r="B231" s="81" t="s">
        <v>26</v>
      </c>
      <c r="C231" s="164"/>
      <c r="D231" s="166"/>
      <c r="E231" s="166"/>
      <c r="F231" s="166"/>
      <c r="G231" s="168"/>
      <c r="H231" s="170"/>
      <c r="I231" s="172"/>
      <c r="J231" s="172"/>
      <c r="K231" s="172"/>
      <c r="L231" s="174"/>
    </row>
    <row r="232" spans="1:12" ht="16" x14ac:dyDescent="0.2">
      <c r="A232" s="9"/>
      <c r="B232" s="81" t="s">
        <v>279</v>
      </c>
      <c r="C232" s="165"/>
      <c r="D232" s="167"/>
      <c r="E232" s="167"/>
      <c r="F232" s="167"/>
      <c r="G232" s="169"/>
      <c r="H232" s="171"/>
      <c r="I232" s="173"/>
      <c r="J232" s="173"/>
      <c r="K232" s="173"/>
      <c r="L232" s="175"/>
    </row>
    <row r="233" spans="1:12" ht="16" x14ac:dyDescent="0.2">
      <c r="A233" s="9"/>
      <c r="B233" s="81" t="s">
        <v>28</v>
      </c>
      <c r="C233" s="164"/>
      <c r="D233" s="166"/>
      <c r="E233" s="166"/>
      <c r="F233" s="166"/>
      <c r="G233" s="168"/>
      <c r="H233" s="170"/>
      <c r="I233" s="172"/>
      <c r="J233" s="172"/>
      <c r="K233" s="172"/>
      <c r="L233" s="174"/>
    </row>
    <row r="234" spans="1:12" ht="48" x14ac:dyDescent="0.2">
      <c r="A234" s="9"/>
      <c r="B234" s="81" t="s">
        <v>280</v>
      </c>
      <c r="C234" s="165"/>
      <c r="D234" s="167"/>
      <c r="E234" s="167"/>
      <c r="F234" s="167"/>
      <c r="G234" s="169"/>
      <c r="H234" s="171"/>
      <c r="I234" s="173"/>
      <c r="J234" s="173"/>
      <c r="K234" s="173"/>
      <c r="L234" s="175"/>
    </row>
    <row r="235" spans="1:12" ht="16" x14ac:dyDescent="0.2">
      <c r="A235" s="9">
        <v>8.3000000000000007</v>
      </c>
      <c r="B235" s="81" t="s">
        <v>281</v>
      </c>
      <c r="C235" s="158"/>
      <c r="D235" s="159"/>
      <c r="E235" s="159"/>
      <c r="F235" s="159"/>
      <c r="G235" s="160"/>
      <c r="H235" s="161"/>
      <c r="I235" s="162"/>
      <c r="J235" s="162"/>
      <c r="K235" s="162"/>
      <c r="L235" s="163"/>
    </row>
    <row r="236" spans="1:12" ht="16" x14ac:dyDescent="0.2">
      <c r="A236" s="9" t="s">
        <v>282</v>
      </c>
      <c r="B236" s="81" t="s">
        <v>26</v>
      </c>
      <c r="C236" s="164"/>
      <c r="D236" s="166"/>
      <c r="E236" s="166"/>
      <c r="F236" s="166"/>
      <c r="G236" s="168"/>
      <c r="H236" s="170"/>
      <c r="I236" s="172"/>
      <c r="J236" s="172"/>
      <c r="K236" s="172"/>
      <c r="L236" s="174"/>
    </row>
    <row r="237" spans="1:12" ht="16" x14ac:dyDescent="0.2">
      <c r="A237" s="9"/>
      <c r="B237" s="81" t="s">
        <v>283</v>
      </c>
      <c r="C237" s="165"/>
      <c r="D237" s="167"/>
      <c r="E237" s="167"/>
      <c r="F237" s="167"/>
      <c r="G237" s="169"/>
      <c r="H237" s="171"/>
      <c r="I237" s="173"/>
      <c r="J237" s="173"/>
      <c r="K237" s="173"/>
      <c r="L237" s="175"/>
    </row>
    <row r="238" spans="1:12" ht="16" x14ac:dyDescent="0.2">
      <c r="A238" s="9"/>
      <c r="B238" s="81" t="s">
        <v>28</v>
      </c>
      <c r="C238" s="164"/>
      <c r="D238" s="166"/>
      <c r="E238" s="166"/>
      <c r="F238" s="166"/>
      <c r="G238" s="168"/>
      <c r="H238" s="170"/>
      <c r="I238" s="172"/>
      <c r="J238" s="172"/>
      <c r="K238" s="172"/>
      <c r="L238" s="174"/>
    </row>
    <row r="239" spans="1:12" ht="16" x14ac:dyDescent="0.2">
      <c r="A239" s="9"/>
      <c r="B239" s="81" t="s">
        <v>284</v>
      </c>
      <c r="C239" s="165"/>
      <c r="D239" s="167"/>
      <c r="E239" s="167"/>
      <c r="F239" s="167"/>
      <c r="G239" s="169"/>
      <c r="H239" s="171"/>
      <c r="I239" s="173"/>
      <c r="J239" s="173"/>
      <c r="K239" s="173"/>
      <c r="L239" s="175"/>
    </row>
    <row r="240" spans="1:12" ht="17" thickBot="1" x14ac:dyDescent="0.25">
      <c r="A240" s="11" t="s">
        <v>285</v>
      </c>
      <c r="B240" s="82" t="s">
        <v>286</v>
      </c>
      <c r="C240" s="89"/>
      <c r="D240" s="90"/>
      <c r="E240" s="90"/>
      <c r="F240" s="90"/>
      <c r="G240" s="91"/>
      <c r="H240" s="92"/>
      <c r="I240" s="93"/>
      <c r="J240" s="93"/>
      <c r="K240" s="93"/>
      <c r="L240" s="94"/>
    </row>
    <row r="241" spans="1:12" ht="17" thickBot="1" x14ac:dyDescent="0.25">
      <c r="A241" s="39" t="s">
        <v>69</v>
      </c>
      <c r="B241" s="88" t="s">
        <v>287</v>
      </c>
      <c r="C241" s="95">
        <f t="shared" ref="C241:L241" si="7">SUM(C224:C240)</f>
        <v>0</v>
      </c>
      <c r="D241" s="29">
        <f t="shared" si="7"/>
        <v>0</v>
      </c>
      <c r="E241" s="29">
        <f t="shared" si="7"/>
        <v>0</v>
      </c>
      <c r="F241" s="29">
        <f t="shared" si="7"/>
        <v>0</v>
      </c>
      <c r="G241" s="30">
        <f t="shared" si="7"/>
        <v>0</v>
      </c>
      <c r="H241" s="31">
        <f t="shared" si="7"/>
        <v>0</v>
      </c>
      <c r="I241" s="32">
        <f t="shared" si="7"/>
        <v>0</v>
      </c>
      <c r="J241" s="32">
        <f t="shared" si="7"/>
        <v>0</v>
      </c>
      <c r="K241" s="32">
        <f t="shared" si="7"/>
        <v>0</v>
      </c>
      <c r="L241" s="33">
        <f t="shared" si="7"/>
        <v>0</v>
      </c>
    </row>
    <row r="243" spans="1:12" ht="16" thickBot="1" x14ac:dyDescent="0.25"/>
    <row r="244" spans="1:12" ht="17" thickBot="1" x14ac:dyDescent="0.25">
      <c r="A244" s="41" t="s">
        <v>14</v>
      </c>
      <c r="B244" s="44" t="s">
        <v>15</v>
      </c>
      <c r="C244" s="152" t="s">
        <v>16</v>
      </c>
      <c r="D244" s="153"/>
      <c r="E244" s="153"/>
      <c r="F244" s="153"/>
      <c r="G244" s="154"/>
      <c r="H244" s="193" t="s">
        <v>17</v>
      </c>
      <c r="I244" s="156"/>
      <c r="J244" s="156"/>
      <c r="K244" s="156"/>
      <c r="L244" s="157"/>
    </row>
    <row r="245" spans="1:12" ht="17" thickBot="1" x14ac:dyDescent="0.25">
      <c r="A245" s="41"/>
      <c r="B245" s="67" t="s">
        <v>288</v>
      </c>
      <c r="C245" s="68" t="s">
        <v>19</v>
      </c>
      <c r="D245" s="69" t="s">
        <v>20</v>
      </c>
      <c r="E245" s="69" t="s">
        <v>21</v>
      </c>
      <c r="F245" s="69" t="s">
        <v>22</v>
      </c>
      <c r="G245" s="70" t="s">
        <v>23</v>
      </c>
      <c r="H245" s="71" t="s">
        <v>19</v>
      </c>
      <c r="I245" s="72" t="s">
        <v>20</v>
      </c>
      <c r="J245" s="72" t="s">
        <v>21</v>
      </c>
      <c r="K245" s="72" t="s">
        <v>22</v>
      </c>
      <c r="L245" s="73" t="s">
        <v>23</v>
      </c>
    </row>
    <row r="246" spans="1:12" ht="16" x14ac:dyDescent="0.2">
      <c r="A246" s="74">
        <v>9.1</v>
      </c>
      <c r="B246" s="80" t="s">
        <v>289</v>
      </c>
      <c r="C246" s="194"/>
      <c r="D246" s="195"/>
      <c r="E246" s="195"/>
      <c r="F246" s="195"/>
      <c r="G246" s="196"/>
      <c r="H246" s="197"/>
      <c r="I246" s="198"/>
      <c r="J246" s="198"/>
      <c r="K246" s="198"/>
      <c r="L246" s="199"/>
    </row>
    <row r="247" spans="1:12" ht="32" x14ac:dyDescent="0.2">
      <c r="A247" s="9" t="s">
        <v>290</v>
      </c>
      <c r="B247" s="81" t="s">
        <v>291</v>
      </c>
      <c r="C247" s="34"/>
      <c r="D247" s="18"/>
      <c r="E247" s="18"/>
      <c r="F247" s="18"/>
      <c r="G247" s="19"/>
      <c r="H247" s="57"/>
      <c r="I247" s="24"/>
      <c r="J247" s="24"/>
      <c r="K247" s="24"/>
      <c r="L247" s="25"/>
    </row>
    <row r="248" spans="1:12" ht="48" x14ac:dyDescent="0.2">
      <c r="A248" s="9" t="s">
        <v>292</v>
      </c>
      <c r="B248" s="81" t="s">
        <v>293</v>
      </c>
      <c r="C248" s="34"/>
      <c r="D248" s="18"/>
      <c r="E248" s="18"/>
      <c r="F248" s="18"/>
      <c r="G248" s="19"/>
      <c r="H248" s="57"/>
      <c r="I248" s="24"/>
      <c r="J248" s="24"/>
      <c r="K248" s="24"/>
      <c r="L248" s="25"/>
    </row>
    <row r="249" spans="1:12" ht="32" x14ac:dyDescent="0.2">
      <c r="A249" s="9" t="s">
        <v>294</v>
      </c>
      <c r="B249" s="81" t="s">
        <v>295</v>
      </c>
      <c r="C249" s="34"/>
      <c r="D249" s="18"/>
      <c r="E249" s="18"/>
      <c r="F249" s="18"/>
      <c r="G249" s="19"/>
      <c r="H249" s="57"/>
      <c r="I249" s="24"/>
      <c r="J249" s="24"/>
      <c r="K249" s="24"/>
      <c r="L249" s="25"/>
    </row>
    <row r="250" spans="1:12" ht="16" x14ac:dyDescent="0.2">
      <c r="A250" s="9"/>
      <c r="B250" s="81" t="s">
        <v>296</v>
      </c>
      <c r="C250" s="34"/>
      <c r="D250" s="18"/>
      <c r="E250" s="18"/>
      <c r="F250" s="18"/>
      <c r="G250" s="19"/>
      <c r="H250" s="57"/>
      <c r="I250" s="24"/>
      <c r="J250" s="24"/>
      <c r="K250" s="24"/>
      <c r="L250" s="25"/>
    </row>
    <row r="251" spans="1:12" ht="32" x14ac:dyDescent="0.2">
      <c r="A251" s="9" t="s">
        <v>297</v>
      </c>
      <c r="B251" s="81" t="s">
        <v>298</v>
      </c>
      <c r="C251" s="34"/>
      <c r="D251" s="18"/>
      <c r="E251" s="18"/>
      <c r="F251" s="18"/>
      <c r="G251" s="19"/>
      <c r="H251" s="57"/>
      <c r="I251" s="24"/>
      <c r="J251" s="24"/>
      <c r="K251" s="24"/>
      <c r="L251" s="25"/>
    </row>
    <row r="252" spans="1:12" ht="16" x14ac:dyDescent="0.2">
      <c r="A252" s="9" t="s">
        <v>299</v>
      </c>
      <c r="B252" s="81" t="s">
        <v>300</v>
      </c>
      <c r="C252" s="34"/>
      <c r="D252" s="18"/>
      <c r="E252" s="18"/>
      <c r="F252" s="18"/>
      <c r="G252" s="19"/>
      <c r="H252" s="57"/>
      <c r="I252" s="24"/>
      <c r="J252" s="24"/>
      <c r="K252" s="24"/>
      <c r="L252" s="25"/>
    </row>
    <row r="253" spans="1:12" ht="16" x14ac:dyDescent="0.2">
      <c r="A253" s="9">
        <v>9.1999999999999993</v>
      </c>
      <c r="B253" s="81" t="s">
        <v>301</v>
      </c>
      <c r="C253" s="158"/>
      <c r="D253" s="159"/>
      <c r="E253" s="159"/>
      <c r="F253" s="159"/>
      <c r="G253" s="160"/>
      <c r="H253" s="161"/>
      <c r="I253" s="162"/>
      <c r="J253" s="162"/>
      <c r="K253" s="162"/>
      <c r="L253" s="163"/>
    </row>
    <row r="254" spans="1:12" ht="32" x14ac:dyDescent="0.2">
      <c r="A254" s="9" t="s">
        <v>302</v>
      </c>
      <c r="B254" s="81" t="s">
        <v>303</v>
      </c>
      <c r="C254" s="34"/>
      <c r="D254" s="18"/>
      <c r="E254" s="18"/>
      <c r="F254" s="18"/>
      <c r="G254" s="19"/>
      <c r="H254" s="57"/>
      <c r="I254" s="24"/>
      <c r="J254" s="24"/>
      <c r="K254" s="24"/>
      <c r="L254" s="25"/>
    </row>
    <row r="255" spans="1:12" ht="16" x14ac:dyDescent="0.2">
      <c r="A255" s="9">
        <v>9.3000000000000007</v>
      </c>
      <c r="B255" s="81" t="s">
        <v>304</v>
      </c>
      <c r="C255" s="158"/>
      <c r="D255" s="159"/>
      <c r="E255" s="159"/>
      <c r="F255" s="159"/>
      <c r="G255" s="160"/>
      <c r="H255" s="161"/>
      <c r="I255" s="162"/>
      <c r="J255" s="162"/>
      <c r="K255" s="162"/>
      <c r="L255" s="163"/>
    </row>
    <row r="256" spans="1:12" ht="16" x14ac:dyDescent="0.2">
      <c r="A256" s="9" t="s">
        <v>305</v>
      </c>
      <c r="B256" s="81" t="s">
        <v>26</v>
      </c>
      <c r="C256" s="164"/>
      <c r="D256" s="166"/>
      <c r="E256" s="166"/>
      <c r="F256" s="166"/>
      <c r="G256" s="168"/>
      <c r="H256" s="170"/>
      <c r="I256" s="172"/>
      <c r="J256" s="172"/>
      <c r="K256" s="172"/>
      <c r="L256" s="174"/>
    </row>
    <row r="257" spans="1:12" ht="16" x14ac:dyDescent="0.2">
      <c r="A257" s="9"/>
      <c r="B257" s="81" t="s">
        <v>306</v>
      </c>
      <c r="C257" s="178"/>
      <c r="D257" s="179"/>
      <c r="E257" s="179"/>
      <c r="F257" s="179"/>
      <c r="G257" s="180"/>
      <c r="H257" s="181"/>
      <c r="I257" s="176"/>
      <c r="J257" s="176"/>
      <c r="K257" s="176"/>
      <c r="L257" s="177"/>
    </row>
    <row r="258" spans="1:12" ht="32" x14ac:dyDescent="0.2">
      <c r="A258" s="9"/>
      <c r="B258" s="81" t="s">
        <v>307</v>
      </c>
      <c r="C258" s="165"/>
      <c r="D258" s="167"/>
      <c r="E258" s="167"/>
      <c r="F258" s="167"/>
      <c r="G258" s="169"/>
      <c r="H258" s="171"/>
      <c r="I258" s="173"/>
      <c r="J258" s="173"/>
      <c r="K258" s="173"/>
      <c r="L258" s="175"/>
    </row>
    <row r="259" spans="1:12" ht="16" x14ac:dyDescent="0.2">
      <c r="A259" s="9"/>
      <c r="B259" s="81" t="s">
        <v>28</v>
      </c>
      <c r="C259" s="164"/>
      <c r="D259" s="166"/>
      <c r="E259" s="166"/>
      <c r="F259" s="166"/>
      <c r="G259" s="168"/>
      <c r="H259" s="170"/>
      <c r="I259" s="172"/>
      <c r="J259" s="172"/>
      <c r="K259" s="172"/>
      <c r="L259" s="174"/>
    </row>
    <row r="260" spans="1:12" ht="16" x14ac:dyDescent="0.2">
      <c r="A260" s="9"/>
      <c r="B260" s="81" t="s">
        <v>308</v>
      </c>
      <c r="C260" s="165"/>
      <c r="D260" s="167"/>
      <c r="E260" s="167"/>
      <c r="F260" s="167"/>
      <c r="G260" s="169"/>
      <c r="H260" s="171"/>
      <c r="I260" s="173"/>
      <c r="J260" s="173"/>
      <c r="K260" s="173"/>
      <c r="L260" s="175"/>
    </row>
    <row r="261" spans="1:12" ht="16" x14ac:dyDescent="0.2">
      <c r="A261" s="9">
        <v>9.4</v>
      </c>
      <c r="B261" s="81" t="s">
        <v>309</v>
      </c>
      <c r="C261" s="158"/>
      <c r="D261" s="159"/>
      <c r="E261" s="159"/>
      <c r="F261" s="159"/>
      <c r="G261" s="160"/>
      <c r="H261" s="161"/>
      <c r="I261" s="162"/>
      <c r="J261" s="162"/>
      <c r="K261" s="162"/>
      <c r="L261" s="163"/>
    </row>
    <row r="262" spans="1:12" ht="33" thickBot="1" x14ac:dyDescent="0.25">
      <c r="A262" s="11" t="s">
        <v>310</v>
      </c>
      <c r="B262" s="82" t="s">
        <v>311</v>
      </c>
      <c r="C262" s="89"/>
      <c r="D262" s="90"/>
      <c r="E262" s="90"/>
      <c r="F262" s="90"/>
      <c r="G262" s="91"/>
      <c r="H262" s="92"/>
      <c r="I262" s="93"/>
      <c r="J262" s="93"/>
      <c r="K262" s="93"/>
      <c r="L262" s="94"/>
    </row>
    <row r="263" spans="1:12" ht="17" thickBot="1" x14ac:dyDescent="0.25">
      <c r="A263" s="39" t="s">
        <v>69</v>
      </c>
      <c r="B263" s="88" t="s">
        <v>312</v>
      </c>
      <c r="C263" s="95">
        <f t="shared" ref="C263:L263" si="8">SUM(C246:C262)</f>
        <v>0</v>
      </c>
      <c r="D263" s="29">
        <f t="shared" si="8"/>
        <v>0</v>
      </c>
      <c r="E263" s="29">
        <f t="shared" si="8"/>
        <v>0</v>
      </c>
      <c r="F263" s="29">
        <f t="shared" si="8"/>
        <v>0</v>
      </c>
      <c r="G263" s="30">
        <f t="shared" si="8"/>
        <v>0</v>
      </c>
      <c r="H263" s="31">
        <f t="shared" si="8"/>
        <v>0</v>
      </c>
      <c r="I263" s="32">
        <f t="shared" si="8"/>
        <v>0</v>
      </c>
      <c r="J263" s="32">
        <f t="shared" si="8"/>
        <v>0</v>
      </c>
      <c r="K263" s="32">
        <f t="shared" si="8"/>
        <v>0</v>
      </c>
      <c r="L263" s="33">
        <f t="shared" si="8"/>
        <v>0</v>
      </c>
    </row>
    <row r="265" spans="1:12" ht="16" thickBot="1" x14ac:dyDescent="0.25"/>
    <row r="266" spans="1:12" ht="17" thickBot="1" x14ac:dyDescent="0.25">
      <c r="A266" s="41" t="s">
        <v>14</v>
      </c>
      <c r="B266" s="44" t="s">
        <v>15</v>
      </c>
      <c r="C266" s="152" t="s">
        <v>16</v>
      </c>
      <c r="D266" s="153"/>
      <c r="E266" s="153"/>
      <c r="F266" s="153"/>
      <c r="G266" s="154"/>
      <c r="H266" s="193" t="s">
        <v>17</v>
      </c>
      <c r="I266" s="156"/>
      <c r="J266" s="156"/>
      <c r="K266" s="156"/>
      <c r="L266" s="157"/>
    </row>
    <row r="267" spans="1:12" ht="17" thickBot="1" x14ac:dyDescent="0.25">
      <c r="A267" s="41"/>
      <c r="B267" s="67" t="s">
        <v>313</v>
      </c>
      <c r="C267" s="68" t="s">
        <v>19</v>
      </c>
      <c r="D267" s="69" t="s">
        <v>20</v>
      </c>
      <c r="E267" s="69" t="s">
        <v>21</v>
      </c>
      <c r="F267" s="69" t="s">
        <v>22</v>
      </c>
      <c r="G267" s="70" t="s">
        <v>23</v>
      </c>
      <c r="H267" s="71" t="s">
        <v>19</v>
      </c>
      <c r="I267" s="72" t="s">
        <v>20</v>
      </c>
      <c r="J267" s="72" t="s">
        <v>21</v>
      </c>
      <c r="K267" s="72" t="s">
        <v>22</v>
      </c>
      <c r="L267" s="73" t="s">
        <v>23</v>
      </c>
    </row>
    <row r="268" spans="1:12" ht="16" x14ac:dyDescent="0.2">
      <c r="A268" s="74">
        <v>10.1</v>
      </c>
      <c r="B268" s="80" t="s">
        <v>314</v>
      </c>
      <c r="C268" s="194"/>
      <c r="D268" s="195"/>
      <c r="E268" s="195"/>
      <c r="F268" s="195"/>
      <c r="G268" s="196"/>
      <c r="H268" s="197"/>
      <c r="I268" s="198"/>
      <c r="J268" s="198"/>
      <c r="K268" s="198"/>
      <c r="L268" s="199"/>
    </row>
    <row r="269" spans="1:12" ht="16" x14ac:dyDescent="0.2">
      <c r="A269" s="9" t="s">
        <v>315</v>
      </c>
      <c r="B269" s="81" t="s">
        <v>316</v>
      </c>
      <c r="C269" s="34"/>
      <c r="D269" s="18"/>
      <c r="E269" s="18"/>
      <c r="F269" s="18"/>
      <c r="G269" s="19"/>
      <c r="H269" s="57"/>
      <c r="I269" s="24"/>
      <c r="J269" s="24"/>
      <c r="K269" s="24"/>
      <c r="L269" s="25"/>
    </row>
    <row r="270" spans="1:12" ht="32" x14ac:dyDescent="0.2">
      <c r="A270" s="9" t="s">
        <v>317</v>
      </c>
      <c r="B270" s="81" t="s">
        <v>318</v>
      </c>
      <c r="C270" s="34"/>
      <c r="D270" s="18"/>
      <c r="E270" s="18"/>
      <c r="F270" s="18"/>
      <c r="G270" s="19"/>
      <c r="H270" s="57"/>
      <c r="I270" s="24"/>
      <c r="J270" s="24"/>
      <c r="K270" s="24"/>
      <c r="L270" s="25"/>
    </row>
    <row r="271" spans="1:12" ht="16" x14ac:dyDescent="0.2">
      <c r="A271" s="9"/>
      <c r="B271" s="81" t="s">
        <v>319</v>
      </c>
      <c r="C271" s="34"/>
      <c r="D271" s="18"/>
      <c r="E271" s="18"/>
      <c r="F271" s="18"/>
      <c r="G271" s="19"/>
      <c r="H271" s="57"/>
      <c r="I271" s="24"/>
      <c r="J271" s="24"/>
      <c r="K271" s="24"/>
      <c r="L271" s="25"/>
    </row>
    <row r="272" spans="1:12" ht="16" x14ac:dyDescent="0.2">
      <c r="A272" s="9" t="s">
        <v>320</v>
      </c>
      <c r="B272" s="81" t="s">
        <v>321</v>
      </c>
      <c r="C272" s="34"/>
      <c r="D272" s="18"/>
      <c r="E272" s="18"/>
      <c r="F272" s="18"/>
      <c r="G272" s="19"/>
      <c r="H272" s="57"/>
      <c r="I272" s="24"/>
      <c r="J272" s="24"/>
      <c r="K272" s="24"/>
      <c r="L272" s="25"/>
    </row>
    <row r="273" spans="1:12" ht="16" x14ac:dyDescent="0.2">
      <c r="A273" s="9"/>
      <c r="B273" s="81" t="s">
        <v>319</v>
      </c>
      <c r="C273" s="34"/>
      <c r="D273" s="18"/>
      <c r="E273" s="18"/>
      <c r="F273" s="18"/>
      <c r="G273" s="19"/>
      <c r="H273" s="57"/>
      <c r="I273" s="24"/>
      <c r="J273" s="24"/>
      <c r="K273" s="24"/>
      <c r="L273" s="25"/>
    </row>
    <row r="274" spans="1:12" ht="16" x14ac:dyDescent="0.2">
      <c r="A274" s="9">
        <v>10.199999999999999</v>
      </c>
      <c r="B274" s="81" t="s">
        <v>322</v>
      </c>
      <c r="C274" s="158"/>
      <c r="D274" s="159"/>
      <c r="E274" s="159"/>
      <c r="F274" s="159"/>
      <c r="G274" s="160"/>
      <c r="H274" s="161"/>
      <c r="I274" s="162"/>
      <c r="J274" s="162"/>
      <c r="K274" s="162"/>
      <c r="L274" s="163"/>
    </row>
    <row r="275" spans="1:12" ht="16" x14ac:dyDescent="0.2">
      <c r="A275" s="9" t="s">
        <v>323</v>
      </c>
      <c r="B275" s="81" t="s">
        <v>26</v>
      </c>
      <c r="C275" s="164"/>
      <c r="D275" s="166"/>
      <c r="E275" s="166"/>
      <c r="F275" s="166"/>
      <c r="G275" s="168"/>
      <c r="H275" s="170"/>
      <c r="I275" s="172"/>
      <c r="J275" s="172"/>
      <c r="K275" s="172"/>
      <c r="L275" s="174"/>
    </row>
    <row r="276" spans="1:12" ht="32" x14ac:dyDescent="0.2">
      <c r="A276" s="9"/>
      <c r="B276" s="81" t="s">
        <v>324</v>
      </c>
      <c r="C276" s="165"/>
      <c r="D276" s="167"/>
      <c r="E276" s="167"/>
      <c r="F276" s="167"/>
      <c r="G276" s="169"/>
      <c r="H276" s="171"/>
      <c r="I276" s="173"/>
      <c r="J276" s="173"/>
      <c r="K276" s="173"/>
      <c r="L276" s="175"/>
    </row>
    <row r="277" spans="1:12" ht="16" x14ac:dyDescent="0.2">
      <c r="A277" s="9"/>
      <c r="B277" s="81" t="s">
        <v>28</v>
      </c>
      <c r="C277" s="164"/>
      <c r="D277" s="166"/>
      <c r="E277" s="166"/>
      <c r="F277" s="166"/>
      <c r="G277" s="168"/>
      <c r="H277" s="170"/>
      <c r="I277" s="172"/>
      <c r="J277" s="172"/>
      <c r="K277" s="172"/>
      <c r="L277" s="174"/>
    </row>
    <row r="278" spans="1:12" ht="32" x14ac:dyDescent="0.2">
      <c r="A278" s="9"/>
      <c r="B278" s="81" t="s">
        <v>325</v>
      </c>
      <c r="C278" s="165"/>
      <c r="D278" s="167"/>
      <c r="E278" s="167"/>
      <c r="F278" s="167"/>
      <c r="G278" s="169"/>
      <c r="H278" s="171"/>
      <c r="I278" s="173"/>
      <c r="J278" s="173"/>
      <c r="K278" s="173"/>
      <c r="L278" s="175"/>
    </row>
    <row r="279" spans="1:12" ht="16" x14ac:dyDescent="0.2">
      <c r="A279" s="9"/>
      <c r="B279" s="81" t="s">
        <v>326</v>
      </c>
      <c r="C279" s="164"/>
      <c r="D279" s="166"/>
      <c r="E279" s="166"/>
      <c r="F279" s="166"/>
      <c r="G279" s="168"/>
      <c r="H279" s="170"/>
      <c r="I279" s="172"/>
      <c r="J279" s="172"/>
      <c r="K279" s="172"/>
      <c r="L279" s="174"/>
    </row>
    <row r="280" spans="1:12" ht="32" x14ac:dyDescent="0.2">
      <c r="A280" s="9"/>
      <c r="B280" s="81" t="s">
        <v>327</v>
      </c>
      <c r="C280" s="165"/>
      <c r="D280" s="167"/>
      <c r="E280" s="167"/>
      <c r="F280" s="167"/>
      <c r="G280" s="169"/>
      <c r="H280" s="171"/>
      <c r="I280" s="173"/>
      <c r="J280" s="173"/>
      <c r="K280" s="173"/>
      <c r="L280" s="175"/>
    </row>
    <row r="281" spans="1:12" ht="16" x14ac:dyDescent="0.2">
      <c r="A281" s="9">
        <v>10.3</v>
      </c>
      <c r="B281" s="81" t="s">
        <v>328</v>
      </c>
      <c r="C281" s="158"/>
      <c r="D281" s="159"/>
      <c r="E281" s="159"/>
      <c r="F281" s="159"/>
      <c r="G281" s="160"/>
      <c r="H281" s="161"/>
      <c r="I281" s="162"/>
      <c r="J281" s="162"/>
      <c r="K281" s="162"/>
      <c r="L281" s="163"/>
    </row>
    <row r="282" spans="1:12" ht="16" x14ac:dyDescent="0.2">
      <c r="A282" s="9" t="s">
        <v>329</v>
      </c>
      <c r="B282" s="81" t="s">
        <v>26</v>
      </c>
      <c r="C282" s="164"/>
      <c r="D282" s="166"/>
      <c r="E282" s="166"/>
      <c r="F282" s="166"/>
      <c r="G282" s="168"/>
      <c r="H282" s="170"/>
      <c r="I282" s="172"/>
      <c r="J282" s="172"/>
      <c r="K282" s="172"/>
      <c r="L282" s="174"/>
    </row>
    <row r="283" spans="1:12" ht="32" x14ac:dyDescent="0.2">
      <c r="A283" s="9"/>
      <c r="B283" s="81" t="s">
        <v>330</v>
      </c>
      <c r="C283" s="165"/>
      <c r="D283" s="167"/>
      <c r="E283" s="167"/>
      <c r="F283" s="167"/>
      <c r="G283" s="169"/>
      <c r="H283" s="171"/>
      <c r="I283" s="173"/>
      <c r="J283" s="173"/>
      <c r="K283" s="173"/>
      <c r="L283" s="175"/>
    </row>
    <row r="284" spans="1:12" ht="16" x14ac:dyDescent="0.2">
      <c r="A284" s="9"/>
      <c r="B284" s="81" t="s">
        <v>28</v>
      </c>
      <c r="C284" s="164"/>
      <c r="D284" s="166"/>
      <c r="E284" s="166"/>
      <c r="F284" s="166"/>
      <c r="G284" s="168"/>
      <c r="H284" s="170"/>
      <c r="I284" s="172"/>
      <c r="J284" s="172"/>
      <c r="K284" s="172"/>
      <c r="L284" s="174"/>
    </row>
    <row r="285" spans="1:12" ht="32" x14ac:dyDescent="0.2">
      <c r="A285" s="9"/>
      <c r="B285" s="81" t="s">
        <v>331</v>
      </c>
      <c r="C285" s="165"/>
      <c r="D285" s="167"/>
      <c r="E285" s="167"/>
      <c r="F285" s="167"/>
      <c r="G285" s="169"/>
      <c r="H285" s="171"/>
      <c r="I285" s="173"/>
      <c r="J285" s="173"/>
      <c r="K285" s="173"/>
      <c r="L285" s="175"/>
    </row>
    <row r="286" spans="1:12" ht="16" x14ac:dyDescent="0.2">
      <c r="A286" s="9">
        <v>10.4</v>
      </c>
      <c r="B286" s="81" t="s">
        <v>332</v>
      </c>
      <c r="C286" s="158"/>
      <c r="D286" s="159"/>
      <c r="E286" s="159"/>
      <c r="F286" s="159"/>
      <c r="G286" s="160"/>
      <c r="H286" s="161"/>
      <c r="I286" s="162"/>
      <c r="J286" s="162"/>
      <c r="K286" s="162"/>
      <c r="L286" s="163"/>
    </row>
    <row r="287" spans="1:12" ht="16" x14ac:dyDescent="0.2">
      <c r="A287" s="9" t="s">
        <v>333</v>
      </c>
      <c r="B287" s="81" t="s">
        <v>26</v>
      </c>
      <c r="C287" s="164"/>
      <c r="D287" s="166"/>
      <c r="E287" s="166"/>
      <c r="F287" s="166"/>
      <c r="G287" s="168"/>
      <c r="H287" s="170"/>
      <c r="I287" s="172"/>
      <c r="J287" s="172"/>
      <c r="K287" s="172"/>
      <c r="L287" s="174"/>
    </row>
    <row r="288" spans="1:12" ht="32" x14ac:dyDescent="0.2">
      <c r="A288" s="9"/>
      <c r="B288" s="81" t="s">
        <v>334</v>
      </c>
      <c r="C288" s="165"/>
      <c r="D288" s="167"/>
      <c r="E288" s="167"/>
      <c r="F288" s="167"/>
      <c r="G288" s="169"/>
      <c r="H288" s="171"/>
      <c r="I288" s="173"/>
      <c r="J288" s="173"/>
      <c r="K288" s="173"/>
      <c r="L288" s="175"/>
    </row>
    <row r="289" spans="1:12" ht="16" x14ac:dyDescent="0.2">
      <c r="A289" s="9"/>
      <c r="B289" s="81" t="s">
        <v>28</v>
      </c>
      <c r="C289" s="164"/>
      <c r="D289" s="166"/>
      <c r="E289" s="166"/>
      <c r="F289" s="166"/>
      <c r="G289" s="168"/>
      <c r="H289" s="170"/>
      <c r="I289" s="172"/>
      <c r="J289" s="172"/>
      <c r="K289" s="172"/>
      <c r="L289" s="174"/>
    </row>
    <row r="290" spans="1:12" ht="48" x14ac:dyDescent="0.2">
      <c r="A290" s="9"/>
      <c r="B290" s="81" t="s">
        <v>335</v>
      </c>
      <c r="C290" s="165"/>
      <c r="D290" s="167"/>
      <c r="E290" s="167"/>
      <c r="F290" s="167"/>
      <c r="G290" s="169"/>
      <c r="H290" s="171"/>
      <c r="I290" s="173"/>
      <c r="J290" s="173"/>
      <c r="K290" s="173"/>
      <c r="L290" s="175"/>
    </row>
    <row r="291" spans="1:12" ht="16" x14ac:dyDescent="0.2">
      <c r="A291" s="9">
        <v>10.5</v>
      </c>
      <c r="B291" s="81" t="s">
        <v>336</v>
      </c>
      <c r="C291" s="158"/>
      <c r="D291" s="159"/>
      <c r="E291" s="159"/>
      <c r="F291" s="159"/>
      <c r="G291" s="160"/>
      <c r="H291" s="161"/>
      <c r="I291" s="162"/>
      <c r="J291" s="162"/>
      <c r="K291" s="162"/>
      <c r="L291" s="163"/>
    </row>
    <row r="292" spans="1:12" ht="16" x14ac:dyDescent="0.2">
      <c r="A292" s="9" t="s">
        <v>337</v>
      </c>
      <c r="B292" s="81" t="s">
        <v>26</v>
      </c>
      <c r="C292" s="164"/>
      <c r="D292" s="166"/>
      <c r="E292" s="166"/>
      <c r="F292" s="166"/>
      <c r="G292" s="168"/>
      <c r="H292" s="170"/>
      <c r="I292" s="172"/>
      <c r="J292" s="172"/>
      <c r="K292" s="172"/>
      <c r="L292" s="174"/>
    </row>
    <row r="293" spans="1:12" ht="32" x14ac:dyDescent="0.2">
      <c r="A293" s="9"/>
      <c r="B293" s="81" t="s">
        <v>338</v>
      </c>
      <c r="C293" s="165"/>
      <c r="D293" s="167"/>
      <c r="E293" s="167"/>
      <c r="F293" s="167"/>
      <c r="G293" s="169"/>
      <c r="H293" s="171"/>
      <c r="I293" s="173"/>
      <c r="J293" s="173"/>
      <c r="K293" s="173"/>
      <c r="L293" s="175"/>
    </row>
    <row r="294" spans="1:12" ht="16" x14ac:dyDescent="0.2">
      <c r="A294" s="9"/>
      <c r="B294" s="81" t="s">
        <v>28</v>
      </c>
      <c r="C294" s="164"/>
      <c r="D294" s="166"/>
      <c r="E294" s="166"/>
      <c r="F294" s="166"/>
      <c r="G294" s="168"/>
      <c r="H294" s="170"/>
      <c r="I294" s="172"/>
      <c r="J294" s="172"/>
      <c r="K294" s="172"/>
      <c r="L294" s="174"/>
    </row>
    <row r="295" spans="1:12" ht="32" x14ac:dyDescent="0.2">
      <c r="A295" s="9"/>
      <c r="B295" s="81" t="s">
        <v>339</v>
      </c>
      <c r="C295" s="165"/>
      <c r="D295" s="167"/>
      <c r="E295" s="167"/>
      <c r="F295" s="167"/>
      <c r="G295" s="169"/>
      <c r="H295" s="171"/>
      <c r="I295" s="173"/>
      <c r="J295" s="173"/>
      <c r="K295" s="173"/>
      <c r="L295" s="175"/>
    </row>
    <row r="296" spans="1:12" ht="16" x14ac:dyDescent="0.2">
      <c r="A296" s="9" t="s">
        <v>340</v>
      </c>
      <c r="B296" s="81" t="s">
        <v>26</v>
      </c>
      <c r="C296" s="164"/>
      <c r="D296" s="166"/>
      <c r="E296" s="166"/>
      <c r="F296" s="166"/>
      <c r="G296" s="168"/>
      <c r="H296" s="170"/>
      <c r="I296" s="172"/>
      <c r="J296" s="172"/>
      <c r="K296" s="172"/>
      <c r="L296" s="174"/>
    </row>
    <row r="297" spans="1:12" ht="32" x14ac:dyDescent="0.2">
      <c r="A297" s="9"/>
      <c r="B297" s="81" t="s">
        <v>341</v>
      </c>
      <c r="C297" s="165"/>
      <c r="D297" s="167"/>
      <c r="E297" s="167"/>
      <c r="F297" s="167"/>
      <c r="G297" s="169"/>
      <c r="H297" s="171"/>
      <c r="I297" s="173"/>
      <c r="J297" s="173"/>
      <c r="K297" s="173"/>
      <c r="L297" s="175"/>
    </row>
    <row r="298" spans="1:12" ht="16" x14ac:dyDescent="0.2">
      <c r="A298" s="12"/>
      <c r="B298" s="86" t="s">
        <v>28</v>
      </c>
      <c r="C298" s="164"/>
      <c r="D298" s="166"/>
      <c r="E298" s="166"/>
      <c r="F298" s="166"/>
      <c r="G298" s="168"/>
      <c r="H298" s="170"/>
      <c r="I298" s="172"/>
      <c r="J298" s="172"/>
      <c r="K298" s="172"/>
      <c r="L298" s="174"/>
    </row>
    <row r="299" spans="1:12" ht="33" thickBot="1" x14ac:dyDescent="0.25">
      <c r="A299" s="11"/>
      <c r="B299" s="82" t="s">
        <v>342</v>
      </c>
      <c r="C299" s="178"/>
      <c r="D299" s="179"/>
      <c r="E299" s="179"/>
      <c r="F299" s="179"/>
      <c r="G299" s="180"/>
      <c r="H299" s="181"/>
      <c r="I299" s="176"/>
      <c r="J299" s="176"/>
      <c r="K299" s="176"/>
      <c r="L299" s="177"/>
    </row>
    <row r="300" spans="1:12" ht="17" thickBot="1" x14ac:dyDescent="0.25">
      <c r="A300" s="39" t="s">
        <v>69</v>
      </c>
      <c r="B300" s="88" t="s">
        <v>343</v>
      </c>
      <c r="C300" s="95">
        <f t="shared" ref="C300:L300" si="9">SUM(C268:C299)</f>
        <v>0</v>
      </c>
      <c r="D300" s="29">
        <f t="shared" si="9"/>
        <v>0</v>
      </c>
      <c r="E300" s="29">
        <f t="shared" si="9"/>
        <v>0</v>
      </c>
      <c r="F300" s="29">
        <f t="shared" si="9"/>
        <v>0</v>
      </c>
      <c r="G300" s="30">
        <f t="shared" si="9"/>
        <v>0</v>
      </c>
      <c r="H300" s="31">
        <f t="shared" si="9"/>
        <v>0</v>
      </c>
      <c r="I300" s="32">
        <f t="shared" si="9"/>
        <v>0</v>
      </c>
      <c r="J300" s="32">
        <f t="shared" si="9"/>
        <v>0</v>
      </c>
      <c r="K300" s="32">
        <f t="shared" si="9"/>
        <v>0</v>
      </c>
      <c r="L300" s="33">
        <f t="shared" si="9"/>
        <v>0</v>
      </c>
    </row>
    <row r="302" spans="1:12" ht="16" thickBot="1" x14ac:dyDescent="0.25"/>
    <row r="303" spans="1:12" ht="17" thickBot="1" x14ac:dyDescent="0.25">
      <c r="A303" s="41" t="s">
        <v>14</v>
      </c>
      <c r="B303" s="44" t="s">
        <v>15</v>
      </c>
      <c r="C303" s="152" t="s">
        <v>16</v>
      </c>
      <c r="D303" s="153"/>
      <c r="E303" s="153"/>
      <c r="F303" s="153"/>
      <c r="G303" s="206"/>
      <c r="H303" s="155" t="s">
        <v>17</v>
      </c>
      <c r="I303" s="156"/>
      <c r="J303" s="156"/>
      <c r="K303" s="156"/>
      <c r="L303" s="157"/>
    </row>
    <row r="304" spans="1:12" ht="17" thickBot="1" x14ac:dyDescent="0.25">
      <c r="A304" s="41"/>
      <c r="B304" s="87" t="s">
        <v>344</v>
      </c>
      <c r="C304" s="83" t="s">
        <v>19</v>
      </c>
      <c r="D304" s="84" t="s">
        <v>20</v>
      </c>
      <c r="E304" s="84" t="s">
        <v>21</v>
      </c>
      <c r="F304" s="84" t="s">
        <v>22</v>
      </c>
      <c r="G304" s="102" t="s">
        <v>23</v>
      </c>
      <c r="H304" s="104" t="s">
        <v>19</v>
      </c>
      <c r="I304" s="100" t="s">
        <v>20</v>
      </c>
      <c r="J304" s="100" t="s">
        <v>21</v>
      </c>
      <c r="K304" s="100" t="s">
        <v>22</v>
      </c>
      <c r="L304" s="101" t="s">
        <v>23</v>
      </c>
    </row>
    <row r="305" spans="1:12" ht="16" x14ac:dyDescent="0.2">
      <c r="A305" s="74">
        <v>11.1</v>
      </c>
      <c r="B305" s="80" t="s">
        <v>345</v>
      </c>
      <c r="C305" s="158"/>
      <c r="D305" s="159"/>
      <c r="E305" s="159"/>
      <c r="F305" s="159"/>
      <c r="G305" s="160"/>
      <c r="H305" s="207"/>
      <c r="I305" s="204"/>
      <c r="J305" s="204"/>
      <c r="K305" s="204"/>
      <c r="L305" s="205"/>
    </row>
    <row r="306" spans="1:12" ht="32" x14ac:dyDescent="0.2">
      <c r="A306" s="9" t="s">
        <v>346</v>
      </c>
      <c r="B306" s="81" t="s">
        <v>347</v>
      </c>
      <c r="C306" s="97"/>
      <c r="D306" s="133"/>
      <c r="E306" s="133"/>
      <c r="F306" s="133"/>
      <c r="G306" s="103"/>
      <c r="H306" s="130"/>
      <c r="I306" s="131"/>
      <c r="J306" s="131"/>
      <c r="K306" s="131"/>
      <c r="L306" s="132"/>
    </row>
    <row r="307" spans="1:12" ht="16" x14ac:dyDescent="0.2">
      <c r="A307" s="9" t="s">
        <v>348</v>
      </c>
      <c r="B307" s="81" t="s">
        <v>26</v>
      </c>
      <c r="C307" s="164"/>
      <c r="D307" s="166"/>
      <c r="E307" s="166"/>
      <c r="F307" s="166"/>
      <c r="G307" s="168"/>
      <c r="H307" s="170"/>
      <c r="I307" s="172"/>
      <c r="J307" s="172"/>
      <c r="K307" s="172"/>
      <c r="L307" s="174"/>
    </row>
    <row r="308" spans="1:12" ht="32" x14ac:dyDescent="0.2">
      <c r="A308" s="9"/>
      <c r="B308" s="81" t="s">
        <v>349</v>
      </c>
      <c r="C308" s="165"/>
      <c r="D308" s="167"/>
      <c r="E308" s="167"/>
      <c r="F308" s="167"/>
      <c r="G308" s="169"/>
      <c r="H308" s="171"/>
      <c r="I308" s="173"/>
      <c r="J308" s="173"/>
      <c r="K308" s="173"/>
      <c r="L308" s="175"/>
    </row>
    <row r="309" spans="1:12" ht="16" x14ac:dyDescent="0.2">
      <c r="A309" s="9"/>
      <c r="B309" s="81" t="s">
        <v>28</v>
      </c>
      <c r="C309" s="164"/>
      <c r="D309" s="166"/>
      <c r="E309" s="166"/>
      <c r="F309" s="166"/>
      <c r="G309" s="168"/>
      <c r="H309" s="170"/>
      <c r="I309" s="172"/>
      <c r="J309" s="172"/>
      <c r="K309" s="172"/>
      <c r="L309" s="174"/>
    </row>
    <row r="310" spans="1:12" ht="16" x14ac:dyDescent="0.2">
      <c r="A310" s="9"/>
      <c r="B310" s="81" t="s">
        <v>350</v>
      </c>
      <c r="C310" s="165"/>
      <c r="D310" s="167"/>
      <c r="E310" s="167"/>
      <c r="F310" s="167"/>
      <c r="G310" s="169"/>
      <c r="H310" s="171"/>
      <c r="I310" s="173"/>
      <c r="J310" s="173"/>
      <c r="K310" s="173"/>
      <c r="L310" s="175"/>
    </row>
    <row r="311" spans="1:12" ht="16" x14ac:dyDescent="0.2">
      <c r="A311" s="9"/>
      <c r="B311" s="81" t="s">
        <v>326</v>
      </c>
      <c r="C311" s="164"/>
      <c r="D311" s="166"/>
      <c r="E311" s="166"/>
      <c r="F311" s="166"/>
      <c r="G311" s="168"/>
      <c r="H311" s="170"/>
      <c r="I311" s="172"/>
      <c r="J311" s="172"/>
      <c r="K311" s="172"/>
      <c r="L311" s="174"/>
    </row>
    <row r="312" spans="1:12" ht="32" x14ac:dyDescent="0.2">
      <c r="A312" s="9"/>
      <c r="B312" s="81" t="s">
        <v>351</v>
      </c>
      <c r="C312" s="165"/>
      <c r="D312" s="167"/>
      <c r="E312" s="167"/>
      <c r="F312" s="167"/>
      <c r="G312" s="169"/>
      <c r="H312" s="171"/>
      <c r="I312" s="173"/>
      <c r="J312" s="173"/>
      <c r="K312" s="173"/>
      <c r="L312" s="175"/>
    </row>
    <row r="313" spans="1:12" ht="16" x14ac:dyDescent="0.2">
      <c r="A313" s="9"/>
      <c r="B313" s="81" t="s">
        <v>352</v>
      </c>
      <c r="C313" s="164"/>
      <c r="D313" s="166"/>
      <c r="E313" s="166"/>
      <c r="F313" s="166"/>
      <c r="G313" s="168"/>
      <c r="H313" s="170"/>
      <c r="I313" s="172"/>
      <c r="J313" s="172"/>
      <c r="K313" s="172"/>
      <c r="L313" s="174"/>
    </row>
    <row r="314" spans="1:12" ht="32" x14ac:dyDescent="0.2">
      <c r="A314" s="9"/>
      <c r="B314" s="81" t="s">
        <v>353</v>
      </c>
      <c r="C314" s="165"/>
      <c r="D314" s="167"/>
      <c r="E314" s="167"/>
      <c r="F314" s="167"/>
      <c r="G314" s="169"/>
      <c r="H314" s="171"/>
      <c r="I314" s="173"/>
      <c r="J314" s="173"/>
      <c r="K314" s="173"/>
      <c r="L314" s="175"/>
    </row>
    <row r="315" spans="1:12" ht="16" x14ac:dyDescent="0.2">
      <c r="A315" s="9">
        <v>11.2</v>
      </c>
      <c r="B315" s="81" t="s">
        <v>354</v>
      </c>
      <c r="C315" s="158"/>
      <c r="D315" s="159"/>
      <c r="E315" s="159"/>
      <c r="F315" s="159"/>
      <c r="G315" s="160"/>
      <c r="H315" s="161"/>
      <c r="I315" s="162"/>
      <c r="J315" s="162"/>
      <c r="K315" s="162"/>
      <c r="L315" s="163"/>
    </row>
    <row r="316" spans="1:12" ht="16" x14ac:dyDescent="0.2">
      <c r="A316" s="9" t="s">
        <v>355</v>
      </c>
      <c r="B316" s="81" t="s">
        <v>26</v>
      </c>
      <c r="C316" s="164"/>
      <c r="D316" s="166"/>
      <c r="E316" s="166"/>
      <c r="F316" s="166"/>
      <c r="G316" s="168"/>
      <c r="H316" s="170"/>
      <c r="I316" s="172"/>
      <c r="J316" s="172"/>
      <c r="K316" s="172"/>
      <c r="L316" s="174"/>
    </row>
    <row r="317" spans="1:12" ht="32" x14ac:dyDescent="0.2">
      <c r="A317" s="9"/>
      <c r="B317" s="81" t="s">
        <v>356</v>
      </c>
      <c r="C317" s="165"/>
      <c r="D317" s="167"/>
      <c r="E317" s="167"/>
      <c r="F317" s="167"/>
      <c r="G317" s="169"/>
      <c r="H317" s="171"/>
      <c r="I317" s="173"/>
      <c r="J317" s="173"/>
      <c r="K317" s="173"/>
      <c r="L317" s="175"/>
    </row>
    <row r="318" spans="1:12" ht="16" x14ac:dyDescent="0.2">
      <c r="A318" s="9"/>
      <c r="B318" s="81" t="s">
        <v>28</v>
      </c>
      <c r="C318" s="164"/>
      <c r="D318" s="166"/>
      <c r="E318" s="166"/>
      <c r="F318" s="166"/>
      <c r="G318" s="168"/>
      <c r="H318" s="170"/>
      <c r="I318" s="172"/>
      <c r="J318" s="172"/>
      <c r="K318" s="172"/>
      <c r="L318" s="174"/>
    </row>
    <row r="319" spans="1:12" ht="32" x14ac:dyDescent="0.2">
      <c r="A319" s="9"/>
      <c r="B319" s="81" t="s">
        <v>357</v>
      </c>
      <c r="C319" s="165"/>
      <c r="D319" s="167"/>
      <c r="E319" s="167"/>
      <c r="F319" s="167"/>
      <c r="G319" s="169"/>
      <c r="H319" s="171"/>
      <c r="I319" s="173"/>
      <c r="J319" s="173"/>
      <c r="K319" s="173"/>
      <c r="L319" s="175"/>
    </row>
    <row r="320" spans="1:12" ht="16" x14ac:dyDescent="0.2">
      <c r="A320" s="9" t="s">
        <v>358</v>
      </c>
      <c r="B320" s="81" t="s">
        <v>26</v>
      </c>
      <c r="C320" s="164"/>
      <c r="D320" s="166"/>
      <c r="E320" s="166"/>
      <c r="F320" s="166"/>
      <c r="G320" s="168"/>
      <c r="H320" s="170"/>
      <c r="I320" s="172"/>
      <c r="J320" s="172"/>
      <c r="K320" s="172"/>
      <c r="L320" s="174"/>
    </row>
    <row r="321" spans="1:12" ht="16" x14ac:dyDescent="0.2">
      <c r="A321" s="9"/>
      <c r="B321" s="81" t="s">
        <v>359</v>
      </c>
      <c r="C321" s="165"/>
      <c r="D321" s="167"/>
      <c r="E321" s="167"/>
      <c r="F321" s="167"/>
      <c r="G321" s="169"/>
      <c r="H321" s="171"/>
      <c r="I321" s="173"/>
      <c r="J321" s="173"/>
      <c r="K321" s="173"/>
      <c r="L321" s="175"/>
    </row>
    <row r="322" spans="1:12" ht="16" x14ac:dyDescent="0.2">
      <c r="A322" s="9"/>
      <c r="B322" s="81" t="s">
        <v>28</v>
      </c>
      <c r="C322" s="164"/>
      <c r="D322" s="166"/>
      <c r="E322" s="166"/>
      <c r="F322" s="166"/>
      <c r="G322" s="168"/>
      <c r="H322" s="170"/>
      <c r="I322" s="172"/>
      <c r="J322" s="172"/>
      <c r="K322" s="172"/>
      <c r="L322" s="174"/>
    </row>
    <row r="323" spans="1:12" ht="33" thickBot="1" x14ac:dyDescent="0.25">
      <c r="A323" s="11"/>
      <c r="B323" s="82" t="s">
        <v>360</v>
      </c>
      <c r="C323" s="184"/>
      <c r="D323" s="185"/>
      <c r="E323" s="185"/>
      <c r="F323" s="185"/>
      <c r="G323" s="186"/>
      <c r="H323" s="187"/>
      <c r="I323" s="182"/>
      <c r="J323" s="182"/>
      <c r="K323" s="182"/>
      <c r="L323" s="183"/>
    </row>
    <row r="324" spans="1:12" ht="17" thickBot="1" x14ac:dyDescent="0.25">
      <c r="A324" s="39" t="s">
        <v>69</v>
      </c>
      <c r="B324" s="88" t="s">
        <v>361</v>
      </c>
      <c r="C324" s="95">
        <f t="shared" ref="C324:L324" si="10">SUM(C305:C323)</f>
        <v>0</v>
      </c>
      <c r="D324" s="29">
        <f t="shared" si="10"/>
        <v>0</v>
      </c>
      <c r="E324" s="29">
        <f t="shared" si="10"/>
        <v>0</v>
      </c>
      <c r="F324" s="29">
        <f t="shared" si="10"/>
        <v>0</v>
      </c>
      <c r="G324" s="30">
        <f t="shared" si="10"/>
        <v>0</v>
      </c>
      <c r="H324" s="31">
        <f t="shared" si="10"/>
        <v>0</v>
      </c>
      <c r="I324" s="32">
        <f t="shared" si="10"/>
        <v>0</v>
      </c>
      <c r="J324" s="32">
        <f t="shared" si="10"/>
        <v>0</v>
      </c>
      <c r="K324" s="32">
        <f t="shared" si="10"/>
        <v>0</v>
      </c>
      <c r="L324" s="33">
        <f t="shared" si="10"/>
        <v>0</v>
      </c>
    </row>
    <row r="326" spans="1:12" ht="16" thickBot="1" x14ac:dyDescent="0.25"/>
    <row r="327" spans="1:12" ht="17" thickBot="1" x14ac:dyDescent="0.25">
      <c r="A327" s="41" t="s">
        <v>14</v>
      </c>
      <c r="B327" s="44" t="s">
        <v>15</v>
      </c>
      <c r="C327" s="152" t="s">
        <v>16</v>
      </c>
      <c r="D327" s="153"/>
      <c r="E327" s="153"/>
      <c r="F327" s="153"/>
      <c r="G327" s="154"/>
      <c r="H327" s="193" t="s">
        <v>17</v>
      </c>
      <c r="I327" s="156"/>
      <c r="J327" s="156"/>
      <c r="K327" s="156"/>
      <c r="L327" s="157"/>
    </row>
    <row r="328" spans="1:12" ht="17" thickBot="1" x14ac:dyDescent="0.25">
      <c r="A328" s="41"/>
      <c r="B328" s="67" t="s">
        <v>362</v>
      </c>
      <c r="C328" s="68" t="s">
        <v>19</v>
      </c>
      <c r="D328" s="69" t="s">
        <v>20</v>
      </c>
      <c r="E328" s="69" t="s">
        <v>21</v>
      </c>
      <c r="F328" s="69" t="s">
        <v>22</v>
      </c>
      <c r="G328" s="70" t="s">
        <v>23</v>
      </c>
      <c r="H328" s="71" t="s">
        <v>19</v>
      </c>
      <c r="I328" s="72" t="s">
        <v>20</v>
      </c>
      <c r="J328" s="72" t="s">
        <v>21</v>
      </c>
      <c r="K328" s="72" t="s">
        <v>22</v>
      </c>
      <c r="L328" s="73" t="s">
        <v>23</v>
      </c>
    </row>
    <row r="329" spans="1:12" ht="16" x14ac:dyDescent="0.2">
      <c r="A329" s="74">
        <v>12.1</v>
      </c>
      <c r="B329" s="80" t="s">
        <v>363</v>
      </c>
      <c r="C329" s="194"/>
      <c r="D329" s="195"/>
      <c r="E329" s="195"/>
      <c r="F329" s="195"/>
      <c r="G329" s="196"/>
      <c r="H329" s="197"/>
      <c r="I329" s="198"/>
      <c r="J329" s="198"/>
      <c r="K329" s="198"/>
      <c r="L329" s="199"/>
    </row>
    <row r="330" spans="1:12" ht="32" x14ac:dyDescent="0.2">
      <c r="A330" s="9" t="s">
        <v>364</v>
      </c>
      <c r="B330" s="81" t="s">
        <v>365</v>
      </c>
      <c r="C330" s="47"/>
      <c r="D330" s="27"/>
      <c r="E330" s="27"/>
      <c r="F330" s="27"/>
      <c r="G330" s="48"/>
      <c r="H330" s="98"/>
      <c r="I330" s="28"/>
      <c r="J330" s="28"/>
      <c r="K330" s="28"/>
      <c r="L330" s="50"/>
    </row>
    <row r="331" spans="1:12" ht="32" x14ac:dyDescent="0.2">
      <c r="A331" s="9" t="s">
        <v>366</v>
      </c>
      <c r="B331" s="81" t="s">
        <v>367</v>
      </c>
      <c r="C331" s="34"/>
      <c r="D331" s="18"/>
      <c r="E331" s="18"/>
      <c r="F331" s="18"/>
      <c r="G331" s="19"/>
      <c r="H331" s="57"/>
      <c r="I331" s="24"/>
      <c r="J331" s="24"/>
      <c r="K331" s="24"/>
      <c r="L331" s="25"/>
    </row>
    <row r="332" spans="1:12" ht="16" x14ac:dyDescent="0.2">
      <c r="A332" s="9">
        <v>12.2</v>
      </c>
      <c r="B332" s="81" t="s">
        <v>368</v>
      </c>
      <c r="C332" s="159"/>
      <c r="D332" s="159"/>
      <c r="E332" s="159"/>
      <c r="F332" s="159"/>
      <c r="G332" s="160"/>
      <c r="H332" s="161"/>
      <c r="I332" s="162"/>
      <c r="J332" s="162"/>
      <c r="K332" s="162"/>
      <c r="L332" s="163"/>
    </row>
    <row r="333" spans="1:12" ht="32" x14ac:dyDescent="0.2">
      <c r="A333" s="9" t="s">
        <v>369</v>
      </c>
      <c r="B333" s="81" t="s">
        <v>370</v>
      </c>
      <c r="C333" s="34"/>
      <c r="D333" s="18"/>
      <c r="E333" s="18"/>
      <c r="F333" s="18"/>
      <c r="G333" s="19"/>
      <c r="H333" s="57"/>
      <c r="I333" s="24"/>
      <c r="J333" s="24"/>
      <c r="K333" s="24"/>
      <c r="L333" s="25"/>
    </row>
    <row r="334" spans="1:12" ht="16" x14ac:dyDescent="0.2">
      <c r="A334" s="9" t="s">
        <v>371</v>
      </c>
      <c r="B334" s="81" t="s">
        <v>372</v>
      </c>
      <c r="C334" s="34"/>
      <c r="D334" s="18"/>
      <c r="E334" s="18"/>
      <c r="F334" s="18"/>
      <c r="G334" s="19"/>
      <c r="H334" s="57"/>
      <c r="I334" s="24"/>
      <c r="J334" s="24"/>
      <c r="K334" s="24"/>
      <c r="L334" s="25"/>
    </row>
    <row r="335" spans="1:12" ht="16" x14ac:dyDescent="0.2">
      <c r="A335" s="12" t="s">
        <v>373</v>
      </c>
      <c r="B335" s="86" t="s">
        <v>374</v>
      </c>
      <c r="C335" s="89"/>
      <c r="D335" s="90"/>
      <c r="E335" s="90"/>
      <c r="F335" s="90"/>
      <c r="G335" s="91"/>
      <c r="H335" s="92"/>
      <c r="I335" s="93"/>
      <c r="J335" s="93"/>
      <c r="K335" s="93"/>
      <c r="L335" s="94"/>
    </row>
    <row r="336" spans="1:12" ht="16" x14ac:dyDescent="0.2">
      <c r="A336" s="12" t="s">
        <v>375</v>
      </c>
      <c r="B336" s="81" t="s">
        <v>376</v>
      </c>
      <c r="C336" s="89"/>
      <c r="D336" s="90"/>
      <c r="E336" s="90"/>
      <c r="F336" s="90"/>
      <c r="G336" s="91"/>
      <c r="H336" s="92"/>
      <c r="I336" s="93"/>
      <c r="J336" s="93"/>
      <c r="K336" s="93"/>
      <c r="L336" s="94"/>
    </row>
    <row r="337" spans="1:12" ht="16" x14ac:dyDescent="0.2">
      <c r="A337" s="12" t="s">
        <v>377</v>
      </c>
      <c r="B337" s="81" t="s">
        <v>378</v>
      </c>
      <c r="C337" s="89"/>
      <c r="D337" s="90"/>
      <c r="E337" s="90"/>
      <c r="F337" s="90"/>
      <c r="G337" s="91"/>
      <c r="H337" s="92"/>
      <c r="I337" s="93"/>
      <c r="J337" s="93"/>
      <c r="K337" s="93"/>
      <c r="L337" s="94"/>
    </row>
    <row r="338" spans="1:12" ht="16" x14ac:dyDescent="0.2">
      <c r="A338" s="9">
        <v>12.3</v>
      </c>
      <c r="B338" s="81" t="s">
        <v>379</v>
      </c>
      <c r="C338" s="158"/>
      <c r="D338" s="159"/>
      <c r="E338" s="159"/>
      <c r="F338" s="159"/>
      <c r="G338" s="160"/>
      <c r="H338" s="161"/>
      <c r="I338" s="162"/>
      <c r="J338" s="162"/>
      <c r="K338" s="162"/>
      <c r="L338" s="163"/>
    </row>
    <row r="339" spans="1:12" ht="33" thickBot="1" x14ac:dyDescent="0.25">
      <c r="A339" s="11" t="s">
        <v>380</v>
      </c>
      <c r="B339" s="82" t="s">
        <v>381</v>
      </c>
      <c r="C339" s="89"/>
      <c r="D339" s="90"/>
      <c r="E339" s="90"/>
      <c r="F339" s="90"/>
      <c r="G339" s="91"/>
      <c r="H339" s="92"/>
      <c r="I339" s="93"/>
      <c r="J339" s="93"/>
      <c r="K339" s="93"/>
      <c r="L339" s="94"/>
    </row>
    <row r="340" spans="1:12" ht="17" thickBot="1" x14ac:dyDescent="0.25">
      <c r="A340" s="39" t="s">
        <v>69</v>
      </c>
      <c r="B340" s="88" t="s">
        <v>382</v>
      </c>
      <c r="C340" s="95">
        <f>SUM(C329:C335)</f>
        <v>0</v>
      </c>
      <c r="D340" s="29">
        <f t="shared" ref="D340:L340" si="11">SUM(D329:D335)</f>
        <v>0</v>
      </c>
      <c r="E340" s="29">
        <f t="shared" si="11"/>
        <v>0</v>
      </c>
      <c r="F340" s="29">
        <f t="shared" si="11"/>
        <v>0</v>
      </c>
      <c r="G340" s="29">
        <f t="shared" si="11"/>
        <v>0</v>
      </c>
      <c r="H340" s="29">
        <f t="shared" si="11"/>
        <v>0</v>
      </c>
      <c r="I340" s="29">
        <f t="shared" si="11"/>
        <v>0</v>
      </c>
      <c r="J340" s="29">
        <f t="shared" si="11"/>
        <v>0</v>
      </c>
      <c r="K340" s="29">
        <f t="shared" si="11"/>
        <v>0</v>
      </c>
      <c r="L340" s="96">
        <f t="shared" si="11"/>
        <v>0</v>
      </c>
    </row>
  </sheetData>
  <dataConsolidate link="1"/>
  <mergeCells count="812">
    <mergeCell ref="L322:L323"/>
    <mergeCell ref="C338:G338"/>
    <mergeCell ref="H338:L338"/>
    <mergeCell ref="C322:C323"/>
    <mergeCell ref="D322:D323"/>
    <mergeCell ref="E322:E323"/>
    <mergeCell ref="F322:F323"/>
    <mergeCell ref="G322:G323"/>
    <mergeCell ref="H322:H323"/>
    <mergeCell ref="I322:I323"/>
    <mergeCell ref="J322:J323"/>
    <mergeCell ref="K322:K323"/>
    <mergeCell ref="C332:G332"/>
    <mergeCell ref="H332:L332"/>
    <mergeCell ref="C329:G329"/>
    <mergeCell ref="H329:L329"/>
    <mergeCell ref="L318:L319"/>
    <mergeCell ref="C320:C321"/>
    <mergeCell ref="D320:D321"/>
    <mergeCell ref="E320:E321"/>
    <mergeCell ref="F320:F321"/>
    <mergeCell ref="G320:G321"/>
    <mergeCell ref="H320:H321"/>
    <mergeCell ref="I320:I321"/>
    <mergeCell ref="J320:J321"/>
    <mergeCell ref="K320:K321"/>
    <mergeCell ref="L320:L321"/>
    <mergeCell ref="C318:C319"/>
    <mergeCell ref="D318:D319"/>
    <mergeCell ref="E318:E319"/>
    <mergeCell ref="F318:F319"/>
    <mergeCell ref="G318:G319"/>
    <mergeCell ref="H318:H319"/>
    <mergeCell ref="I318:I319"/>
    <mergeCell ref="J318:J319"/>
    <mergeCell ref="K318:K319"/>
    <mergeCell ref="L313:L314"/>
    <mergeCell ref="C315:G315"/>
    <mergeCell ref="H315:L315"/>
    <mergeCell ref="C316:C317"/>
    <mergeCell ref="D316:D317"/>
    <mergeCell ref="E316:E317"/>
    <mergeCell ref="F316:F317"/>
    <mergeCell ref="G316:G317"/>
    <mergeCell ref="H316:H317"/>
    <mergeCell ref="I316:I317"/>
    <mergeCell ref="J316:J317"/>
    <mergeCell ref="K316:K317"/>
    <mergeCell ref="L316:L317"/>
    <mergeCell ref="C313:C314"/>
    <mergeCell ref="D313:D314"/>
    <mergeCell ref="E313:E314"/>
    <mergeCell ref="F313:F314"/>
    <mergeCell ref="G313:G314"/>
    <mergeCell ref="H313:H314"/>
    <mergeCell ref="I313:I314"/>
    <mergeCell ref="J313:J314"/>
    <mergeCell ref="K313:K314"/>
    <mergeCell ref="L309:L310"/>
    <mergeCell ref="C311:C312"/>
    <mergeCell ref="D311:D312"/>
    <mergeCell ref="E311:E312"/>
    <mergeCell ref="F311:F312"/>
    <mergeCell ref="G311:G312"/>
    <mergeCell ref="H311:H312"/>
    <mergeCell ref="I311:I312"/>
    <mergeCell ref="J311:J312"/>
    <mergeCell ref="K311:K312"/>
    <mergeCell ref="L311:L312"/>
    <mergeCell ref="C168:G168"/>
    <mergeCell ref="H168:L168"/>
    <mergeCell ref="C176:G176"/>
    <mergeCell ref="H176:L176"/>
    <mergeCell ref="C182:G182"/>
    <mergeCell ref="H182:L182"/>
    <mergeCell ref="C186:G186"/>
    <mergeCell ref="H186:L186"/>
    <mergeCell ref="C188:C195"/>
    <mergeCell ref="D188:D195"/>
    <mergeCell ref="E188:E195"/>
    <mergeCell ref="F188:F195"/>
    <mergeCell ref="G188:G195"/>
    <mergeCell ref="H188:H195"/>
    <mergeCell ref="I188:I195"/>
    <mergeCell ref="J188:J195"/>
    <mergeCell ref="K188:K195"/>
    <mergeCell ref="L188:L195"/>
    <mergeCell ref="I179:I180"/>
    <mergeCell ref="J179:J180"/>
    <mergeCell ref="K179:K180"/>
    <mergeCell ref="L179:L180"/>
    <mergeCell ref="I177:I178"/>
    <mergeCell ref="J177:J178"/>
    <mergeCell ref="C109:G109"/>
    <mergeCell ref="H109:L109"/>
    <mergeCell ref="C111:G111"/>
    <mergeCell ref="H111:L111"/>
    <mergeCell ref="C116:G116"/>
    <mergeCell ref="H116:L116"/>
    <mergeCell ref="C120:G120"/>
    <mergeCell ref="H120:L120"/>
    <mergeCell ref="C78:G78"/>
    <mergeCell ref="C84:G84"/>
    <mergeCell ref="H84:L84"/>
    <mergeCell ref="C87:G87"/>
    <mergeCell ref="H87:L87"/>
    <mergeCell ref="C89:G89"/>
    <mergeCell ref="H89:L89"/>
    <mergeCell ref="C107:G107"/>
    <mergeCell ref="H107:L107"/>
    <mergeCell ref="C82:C83"/>
    <mergeCell ref="D82:D83"/>
    <mergeCell ref="E82:E83"/>
    <mergeCell ref="F82:F83"/>
    <mergeCell ref="G82:G83"/>
    <mergeCell ref="K79:K81"/>
    <mergeCell ref="L79:L81"/>
    <mergeCell ref="C3:G3"/>
    <mergeCell ref="H3:L3"/>
    <mergeCell ref="C46:G46"/>
    <mergeCell ref="H46:L46"/>
    <mergeCell ref="C48:G48"/>
    <mergeCell ref="H48:L48"/>
    <mergeCell ref="C55:G55"/>
    <mergeCell ref="H55:L55"/>
    <mergeCell ref="C69:G69"/>
    <mergeCell ref="H69:L69"/>
    <mergeCell ref="F13:F14"/>
    <mergeCell ref="G13:G14"/>
    <mergeCell ref="H13:H14"/>
    <mergeCell ref="I13:I14"/>
    <mergeCell ref="C12:G12"/>
    <mergeCell ref="H12:L12"/>
    <mergeCell ref="J13:J14"/>
    <mergeCell ref="K13:K14"/>
    <mergeCell ref="L13:L14"/>
    <mergeCell ref="C15:C16"/>
    <mergeCell ref="D15:D16"/>
    <mergeCell ref="E15:E16"/>
    <mergeCell ref="F15:F16"/>
    <mergeCell ref="G15:G16"/>
    <mergeCell ref="C305:G305"/>
    <mergeCell ref="H305:L305"/>
    <mergeCell ref="C286:G286"/>
    <mergeCell ref="H286:L286"/>
    <mergeCell ref="C281:G281"/>
    <mergeCell ref="H281:L281"/>
    <mergeCell ref="C274:G274"/>
    <mergeCell ref="H274:L274"/>
    <mergeCell ref="C291:G291"/>
    <mergeCell ref="H291:L291"/>
    <mergeCell ref="C277:C278"/>
    <mergeCell ref="D277:D278"/>
    <mergeCell ref="E277:E278"/>
    <mergeCell ref="F277:F278"/>
    <mergeCell ref="G277:G278"/>
    <mergeCell ref="H277:H278"/>
    <mergeCell ref="I277:I278"/>
    <mergeCell ref="J277:J278"/>
    <mergeCell ref="K277:K278"/>
    <mergeCell ref="L277:L278"/>
    <mergeCell ref="C279:C280"/>
    <mergeCell ref="D279:D280"/>
    <mergeCell ref="E279:E280"/>
    <mergeCell ref="F279:F280"/>
    <mergeCell ref="C307:C308"/>
    <mergeCell ref="D307:D308"/>
    <mergeCell ref="E307:E308"/>
    <mergeCell ref="F307:F308"/>
    <mergeCell ref="G307:G308"/>
    <mergeCell ref="H307:H308"/>
    <mergeCell ref="I307:I308"/>
    <mergeCell ref="J307:J308"/>
    <mergeCell ref="K307:K308"/>
    <mergeCell ref="C13:C14"/>
    <mergeCell ref="D13:D14"/>
    <mergeCell ref="E13:E14"/>
    <mergeCell ref="L307:L308"/>
    <mergeCell ref="C309:C310"/>
    <mergeCell ref="D309:D310"/>
    <mergeCell ref="C1:G1"/>
    <mergeCell ref="H1:L1"/>
    <mergeCell ref="C44:G44"/>
    <mergeCell ref="H44:L44"/>
    <mergeCell ref="C19:C22"/>
    <mergeCell ref="E19:E22"/>
    <mergeCell ref="D19:D22"/>
    <mergeCell ref="C268:G268"/>
    <mergeCell ref="H268:L268"/>
    <mergeCell ref="C261:G261"/>
    <mergeCell ref="H261:L261"/>
    <mergeCell ref="C255:G255"/>
    <mergeCell ref="H255:L255"/>
    <mergeCell ref="C253:G253"/>
    <mergeCell ref="H253:L253"/>
    <mergeCell ref="C246:G246"/>
    <mergeCell ref="H246:L246"/>
    <mergeCell ref="C235:G235"/>
    <mergeCell ref="J4:J5"/>
    <mergeCell ref="K4:K5"/>
    <mergeCell ref="L4:L5"/>
    <mergeCell ref="C6:C7"/>
    <mergeCell ref="D6:D7"/>
    <mergeCell ref="E6:E7"/>
    <mergeCell ref="F6:F7"/>
    <mergeCell ref="G6:G7"/>
    <mergeCell ref="H6:H7"/>
    <mergeCell ref="I6:I7"/>
    <mergeCell ref="C4:C5"/>
    <mergeCell ref="D4:D5"/>
    <mergeCell ref="E4:E5"/>
    <mergeCell ref="F4:F5"/>
    <mergeCell ref="G4:G5"/>
    <mergeCell ref="H4:H5"/>
    <mergeCell ref="I4:I5"/>
    <mergeCell ref="J6:J7"/>
    <mergeCell ref="K6:K7"/>
    <mergeCell ref="L6:L7"/>
    <mergeCell ref="H15:H16"/>
    <mergeCell ref="I15:I16"/>
    <mergeCell ref="J15:J16"/>
    <mergeCell ref="K15:K16"/>
    <mergeCell ref="L15:L16"/>
    <mergeCell ref="C23:C24"/>
    <mergeCell ref="D23:D24"/>
    <mergeCell ref="E23:E24"/>
    <mergeCell ref="F23:F24"/>
    <mergeCell ref="G23:G24"/>
    <mergeCell ref="H23:H24"/>
    <mergeCell ref="I23:I24"/>
    <mergeCell ref="K19:K22"/>
    <mergeCell ref="L19:L22"/>
    <mergeCell ref="F19:F22"/>
    <mergeCell ref="G19:G22"/>
    <mergeCell ref="H19:H22"/>
    <mergeCell ref="I19:I22"/>
    <mergeCell ref="J19:J22"/>
    <mergeCell ref="C18:G18"/>
    <mergeCell ref="H18:L18"/>
    <mergeCell ref="J23:J24"/>
    <mergeCell ref="K23:K24"/>
    <mergeCell ref="L23:L24"/>
    <mergeCell ref="C26:C27"/>
    <mergeCell ref="D26:D27"/>
    <mergeCell ref="E26:E27"/>
    <mergeCell ref="F26:F27"/>
    <mergeCell ref="G26:G27"/>
    <mergeCell ref="H26:H27"/>
    <mergeCell ref="I26:I27"/>
    <mergeCell ref="C25:G25"/>
    <mergeCell ref="H25:L25"/>
    <mergeCell ref="J26:J27"/>
    <mergeCell ref="K26:K27"/>
    <mergeCell ref="L26:L27"/>
    <mergeCell ref="L28:L29"/>
    <mergeCell ref="C37:C38"/>
    <mergeCell ref="D37:D38"/>
    <mergeCell ref="E37:E38"/>
    <mergeCell ref="F37:F38"/>
    <mergeCell ref="G37:G38"/>
    <mergeCell ref="H37:H38"/>
    <mergeCell ref="I37:I38"/>
    <mergeCell ref="C36:G36"/>
    <mergeCell ref="H36:L36"/>
    <mergeCell ref="C31:G31"/>
    <mergeCell ref="H31:L31"/>
    <mergeCell ref="J37:J38"/>
    <mergeCell ref="K37:K38"/>
    <mergeCell ref="L37:L38"/>
    <mergeCell ref="C28:C29"/>
    <mergeCell ref="D28:D29"/>
    <mergeCell ref="E28:E29"/>
    <mergeCell ref="F28:F29"/>
    <mergeCell ref="G28:G29"/>
    <mergeCell ref="H28:H29"/>
    <mergeCell ref="I28:I29"/>
    <mergeCell ref="J28:J29"/>
    <mergeCell ref="K28:K29"/>
    <mergeCell ref="L39:L40"/>
    <mergeCell ref="C49:C51"/>
    <mergeCell ref="D49:D51"/>
    <mergeCell ref="E49:E51"/>
    <mergeCell ref="F49:F51"/>
    <mergeCell ref="G49:G51"/>
    <mergeCell ref="H49:H51"/>
    <mergeCell ref="I49:I51"/>
    <mergeCell ref="J49:J51"/>
    <mergeCell ref="K49:K51"/>
    <mergeCell ref="L49:L51"/>
    <mergeCell ref="C39:C40"/>
    <mergeCell ref="D39:D40"/>
    <mergeCell ref="E39:E40"/>
    <mergeCell ref="F39:F40"/>
    <mergeCell ref="G39:G40"/>
    <mergeCell ref="H39:H40"/>
    <mergeCell ref="I39:I40"/>
    <mergeCell ref="J39:J40"/>
    <mergeCell ref="K39:K40"/>
    <mergeCell ref="C52:C53"/>
    <mergeCell ref="D52:D53"/>
    <mergeCell ref="E52:E53"/>
    <mergeCell ref="F52:F53"/>
    <mergeCell ref="G52:G53"/>
    <mergeCell ref="H52:H53"/>
    <mergeCell ref="I52:I53"/>
    <mergeCell ref="J52:J53"/>
    <mergeCell ref="K52:K53"/>
    <mergeCell ref="C56:C58"/>
    <mergeCell ref="D56:D58"/>
    <mergeCell ref="E56:E58"/>
    <mergeCell ref="F56:F58"/>
    <mergeCell ref="G56:G58"/>
    <mergeCell ref="H56:H58"/>
    <mergeCell ref="I56:I58"/>
    <mergeCell ref="J56:J58"/>
    <mergeCell ref="K56:K58"/>
    <mergeCell ref="D60:D61"/>
    <mergeCell ref="E60:E61"/>
    <mergeCell ref="F60:F61"/>
    <mergeCell ref="G60:G61"/>
    <mergeCell ref="H60:H61"/>
    <mergeCell ref="I60:I61"/>
    <mergeCell ref="J60:J61"/>
    <mergeCell ref="K60:K61"/>
    <mergeCell ref="L52:L53"/>
    <mergeCell ref="L56:L58"/>
    <mergeCell ref="H70:H71"/>
    <mergeCell ref="I70:I71"/>
    <mergeCell ref="J70:J71"/>
    <mergeCell ref="K70:K71"/>
    <mergeCell ref="L70:L71"/>
    <mergeCell ref="L60:L61"/>
    <mergeCell ref="C62:C63"/>
    <mergeCell ref="D62:D63"/>
    <mergeCell ref="E62:E63"/>
    <mergeCell ref="F62:F63"/>
    <mergeCell ref="G62:G63"/>
    <mergeCell ref="H62:H63"/>
    <mergeCell ref="I62:I63"/>
    <mergeCell ref="J62:J63"/>
    <mergeCell ref="K62:K63"/>
    <mergeCell ref="L62:L63"/>
    <mergeCell ref="C67:G67"/>
    <mergeCell ref="H67:L67"/>
    <mergeCell ref="C70:C71"/>
    <mergeCell ref="D70:D71"/>
    <mergeCell ref="E70:E71"/>
    <mergeCell ref="F70:F71"/>
    <mergeCell ref="G70:G71"/>
    <mergeCell ref="C60:C61"/>
    <mergeCell ref="C74:C75"/>
    <mergeCell ref="D74:D75"/>
    <mergeCell ref="E74:E75"/>
    <mergeCell ref="F74:F75"/>
    <mergeCell ref="G74:G75"/>
    <mergeCell ref="I72:I73"/>
    <mergeCell ref="J72:J73"/>
    <mergeCell ref="K72:K73"/>
    <mergeCell ref="L72:L73"/>
    <mergeCell ref="C72:C73"/>
    <mergeCell ref="D72:D73"/>
    <mergeCell ref="E72:E73"/>
    <mergeCell ref="F72:F73"/>
    <mergeCell ref="G72:G73"/>
    <mergeCell ref="H72:H73"/>
    <mergeCell ref="C76:C77"/>
    <mergeCell ref="D76:D77"/>
    <mergeCell ref="E76:E77"/>
    <mergeCell ref="F76:F77"/>
    <mergeCell ref="G76:G77"/>
    <mergeCell ref="C79:C81"/>
    <mergeCell ref="D79:D81"/>
    <mergeCell ref="E79:E81"/>
    <mergeCell ref="F79:F81"/>
    <mergeCell ref="G79:G81"/>
    <mergeCell ref="H82:H83"/>
    <mergeCell ref="I82:I83"/>
    <mergeCell ref="J82:J83"/>
    <mergeCell ref="K82:K83"/>
    <mergeCell ref="L82:L83"/>
    <mergeCell ref="I74:I75"/>
    <mergeCell ref="J74:J75"/>
    <mergeCell ref="K74:K75"/>
    <mergeCell ref="L74:L75"/>
    <mergeCell ref="H74:H75"/>
    <mergeCell ref="H79:H81"/>
    <mergeCell ref="I79:I81"/>
    <mergeCell ref="J79:J81"/>
    <mergeCell ref="I85:I86"/>
    <mergeCell ref="J85:J86"/>
    <mergeCell ref="K85:K86"/>
    <mergeCell ref="L85:L86"/>
    <mergeCell ref="C90:C92"/>
    <mergeCell ref="D90:D92"/>
    <mergeCell ref="E90:E92"/>
    <mergeCell ref="F90:F92"/>
    <mergeCell ref="G90:G92"/>
    <mergeCell ref="H90:H92"/>
    <mergeCell ref="C85:C86"/>
    <mergeCell ref="D85:D86"/>
    <mergeCell ref="E85:E86"/>
    <mergeCell ref="F85:F86"/>
    <mergeCell ref="G85:G86"/>
    <mergeCell ref="H85:H86"/>
    <mergeCell ref="I90:I92"/>
    <mergeCell ref="J90:J92"/>
    <mergeCell ref="K90:K92"/>
    <mergeCell ref="L90:L92"/>
    <mergeCell ref="L93:L94"/>
    <mergeCell ref="C95:C96"/>
    <mergeCell ref="D95:D96"/>
    <mergeCell ref="E95:E96"/>
    <mergeCell ref="F95:F96"/>
    <mergeCell ref="G95:G96"/>
    <mergeCell ref="H95:H96"/>
    <mergeCell ref="I97:I99"/>
    <mergeCell ref="J97:J99"/>
    <mergeCell ref="K97:K99"/>
    <mergeCell ref="L97:L99"/>
    <mergeCell ref="C93:C94"/>
    <mergeCell ref="D93:D94"/>
    <mergeCell ref="E93:E94"/>
    <mergeCell ref="F93:F94"/>
    <mergeCell ref="G93:G94"/>
    <mergeCell ref="H93:H94"/>
    <mergeCell ref="I93:I94"/>
    <mergeCell ref="J93:J94"/>
    <mergeCell ref="K93:K94"/>
    <mergeCell ref="C105:G105"/>
    <mergeCell ref="H105:L105"/>
    <mergeCell ref="I95:I96"/>
    <mergeCell ref="J95:J96"/>
    <mergeCell ref="K95:K96"/>
    <mergeCell ref="L95:L96"/>
    <mergeCell ref="C97:C99"/>
    <mergeCell ref="D97:D99"/>
    <mergeCell ref="E97:E99"/>
    <mergeCell ref="F97:F99"/>
    <mergeCell ref="G97:G99"/>
    <mergeCell ref="H97:H99"/>
    <mergeCell ref="I114:I115"/>
    <mergeCell ref="J114:J115"/>
    <mergeCell ref="K114:K115"/>
    <mergeCell ref="L114:L115"/>
    <mergeCell ref="I112:I113"/>
    <mergeCell ref="J112:J113"/>
    <mergeCell ref="K112:K113"/>
    <mergeCell ref="L112:L113"/>
    <mergeCell ref="C114:C115"/>
    <mergeCell ref="D114:D115"/>
    <mergeCell ref="E114:E115"/>
    <mergeCell ref="F114:F115"/>
    <mergeCell ref="G114:G115"/>
    <mergeCell ref="H114:H115"/>
    <mergeCell ref="C112:C113"/>
    <mergeCell ref="D112:D113"/>
    <mergeCell ref="E112:E113"/>
    <mergeCell ref="F112:F113"/>
    <mergeCell ref="G112:G113"/>
    <mergeCell ref="H112:H113"/>
    <mergeCell ref="I122:I124"/>
    <mergeCell ref="J122:J124"/>
    <mergeCell ref="K122:K124"/>
    <mergeCell ref="L122:L124"/>
    <mergeCell ref="C128:C129"/>
    <mergeCell ref="D128:D129"/>
    <mergeCell ref="E128:E129"/>
    <mergeCell ref="F128:F129"/>
    <mergeCell ref="G128:G129"/>
    <mergeCell ref="H128:H129"/>
    <mergeCell ref="C122:C124"/>
    <mergeCell ref="D122:D124"/>
    <mergeCell ref="E122:E124"/>
    <mergeCell ref="F122:F124"/>
    <mergeCell ref="G122:G124"/>
    <mergeCell ref="H122:H124"/>
    <mergeCell ref="I128:I129"/>
    <mergeCell ref="J128:J129"/>
    <mergeCell ref="K128:K129"/>
    <mergeCell ref="L128:L129"/>
    <mergeCell ref="L130:L131"/>
    <mergeCell ref="C136:C137"/>
    <mergeCell ref="D136:D137"/>
    <mergeCell ref="E136:E137"/>
    <mergeCell ref="F136:F137"/>
    <mergeCell ref="G136:G137"/>
    <mergeCell ref="H136:H137"/>
    <mergeCell ref="C135:G135"/>
    <mergeCell ref="H135:L135"/>
    <mergeCell ref="C130:C131"/>
    <mergeCell ref="D130:D131"/>
    <mergeCell ref="E130:E131"/>
    <mergeCell ref="F130:F131"/>
    <mergeCell ref="G130:G131"/>
    <mergeCell ref="H130:H131"/>
    <mergeCell ref="I130:I131"/>
    <mergeCell ref="J130:J131"/>
    <mergeCell ref="K130:K131"/>
    <mergeCell ref="G166:G167"/>
    <mergeCell ref="H166:H167"/>
    <mergeCell ref="I138:I139"/>
    <mergeCell ref="J138:J139"/>
    <mergeCell ref="K138:K139"/>
    <mergeCell ref="L138:L139"/>
    <mergeCell ref="C143:G143"/>
    <mergeCell ref="H143:L143"/>
    <mergeCell ref="I136:I137"/>
    <mergeCell ref="J136:J137"/>
    <mergeCell ref="K136:K137"/>
    <mergeCell ref="L136:L137"/>
    <mergeCell ref="C138:C139"/>
    <mergeCell ref="D138:D139"/>
    <mergeCell ref="E138:E139"/>
    <mergeCell ref="F138:F139"/>
    <mergeCell ref="G138:G139"/>
    <mergeCell ref="H138:H139"/>
    <mergeCell ref="C145:G145"/>
    <mergeCell ref="H145:L145"/>
    <mergeCell ref="C152:G152"/>
    <mergeCell ref="H152:L152"/>
    <mergeCell ref="C158:G158"/>
    <mergeCell ref="H158:L158"/>
    <mergeCell ref="L146:L147"/>
    <mergeCell ref="C148:C149"/>
    <mergeCell ref="D148:D149"/>
    <mergeCell ref="E148:E149"/>
    <mergeCell ref="F148:F149"/>
    <mergeCell ref="G148:G149"/>
    <mergeCell ref="H148:H149"/>
    <mergeCell ref="C146:C147"/>
    <mergeCell ref="D146:D147"/>
    <mergeCell ref="E146:E147"/>
    <mergeCell ref="F146:F147"/>
    <mergeCell ref="G146:G147"/>
    <mergeCell ref="H146:H147"/>
    <mergeCell ref="I148:I149"/>
    <mergeCell ref="J148:J149"/>
    <mergeCell ref="K148:K149"/>
    <mergeCell ref="L148:L149"/>
    <mergeCell ref="F159:F161"/>
    <mergeCell ref="G159:G161"/>
    <mergeCell ref="H159:H161"/>
    <mergeCell ref="I164:I165"/>
    <mergeCell ref="J164:J165"/>
    <mergeCell ref="K164:K165"/>
    <mergeCell ref="I146:I147"/>
    <mergeCell ref="J146:J147"/>
    <mergeCell ref="K146:K147"/>
    <mergeCell ref="L164:L165"/>
    <mergeCell ref="C174:G174"/>
    <mergeCell ref="H174:L174"/>
    <mergeCell ref="I159:I161"/>
    <mergeCell ref="J159:J161"/>
    <mergeCell ref="K159:K161"/>
    <mergeCell ref="L159:L161"/>
    <mergeCell ref="C164:C165"/>
    <mergeCell ref="D164:D165"/>
    <mergeCell ref="E164:E165"/>
    <mergeCell ref="F164:F165"/>
    <mergeCell ref="G164:G165"/>
    <mergeCell ref="H164:H165"/>
    <mergeCell ref="I166:I167"/>
    <mergeCell ref="J166:J167"/>
    <mergeCell ref="K166:K167"/>
    <mergeCell ref="L166:L167"/>
    <mergeCell ref="C166:C167"/>
    <mergeCell ref="D166:D167"/>
    <mergeCell ref="E166:E167"/>
    <mergeCell ref="F166:F167"/>
    <mergeCell ref="C159:C161"/>
    <mergeCell ref="D159:D161"/>
    <mergeCell ref="E159:E161"/>
    <mergeCell ref="K177:K178"/>
    <mergeCell ref="L177:L178"/>
    <mergeCell ref="C179:C180"/>
    <mergeCell ref="D179:D180"/>
    <mergeCell ref="E179:E180"/>
    <mergeCell ref="F179:F180"/>
    <mergeCell ref="G179:G180"/>
    <mergeCell ref="H179:H180"/>
    <mergeCell ref="C177:C178"/>
    <mergeCell ref="D177:D178"/>
    <mergeCell ref="E177:E178"/>
    <mergeCell ref="F177:F178"/>
    <mergeCell ref="G177:G178"/>
    <mergeCell ref="H177:H178"/>
    <mergeCell ref="C200:G200"/>
    <mergeCell ref="H200:L200"/>
    <mergeCell ref="C327:G327"/>
    <mergeCell ref="H327:L327"/>
    <mergeCell ref="C207:C209"/>
    <mergeCell ref="D207:D209"/>
    <mergeCell ref="E207:E209"/>
    <mergeCell ref="F207:F209"/>
    <mergeCell ref="G207:G209"/>
    <mergeCell ref="H207:H209"/>
    <mergeCell ref="H224:L224"/>
    <mergeCell ref="C217:G217"/>
    <mergeCell ref="H217:L217"/>
    <mergeCell ref="C202:G202"/>
    <mergeCell ref="H202:L202"/>
    <mergeCell ref="C206:G206"/>
    <mergeCell ref="H206:L206"/>
    <mergeCell ref="E309:E310"/>
    <mergeCell ref="F309:F310"/>
    <mergeCell ref="G309:G310"/>
    <mergeCell ref="H309:H310"/>
    <mergeCell ref="I309:I310"/>
    <mergeCell ref="J309:J310"/>
    <mergeCell ref="K309:K310"/>
    <mergeCell ref="I207:I209"/>
    <mergeCell ref="J207:J209"/>
    <mergeCell ref="K207:K209"/>
    <mergeCell ref="L207:L209"/>
    <mergeCell ref="C210:C211"/>
    <mergeCell ref="D210:D211"/>
    <mergeCell ref="E210:E211"/>
    <mergeCell ref="F210:F211"/>
    <mergeCell ref="G210:G211"/>
    <mergeCell ref="I210:I211"/>
    <mergeCell ref="H210:H211"/>
    <mergeCell ref="J210:J211"/>
    <mergeCell ref="K210:K211"/>
    <mergeCell ref="L210:L211"/>
    <mergeCell ref="C303:G303"/>
    <mergeCell ref="H303:L303"/>
    <mergeCell ref="I256:I258"/>
    <mergeCell ref="J256:J258"/>
    <mergeCell ref="K256:K258"/>
    <mergeCell ref="L256:L258"/>
    <mergeCell ref="I215:I216"/>
    <mergeCell ref="J215:J216"/>
    <mergeCell ref="K215:K216"/>
    <mergeCell ref="L215:L216"/>
    <mergeCell ref="C222:G222"/>
    <mergeCell ref="H222:L222"/>
    <mergeCell ref="I231:I232"/>
    <mergeCell ref="J231:J232"/>
    <mergeCell ref="K231:K232"/>
    <mergeCell ref="L231:L232"/>
    <mergeCell ref="C233:C234"/>
    <mergeCell ref="C224:G224"/>
    <mergeCell ref="H235:L235"/>
    <mergeCell ref="C228:G228"/>
    <mergeCell ref="H228:L228"/>
    <mergeCell ref="C231:C232"/>
    <mergeCell ref="D231:D232"/>
    <mergeCell ref="E231:E232"/>
    <mergeCell ref="F231:F232"/>
    <mergeCell ref="G231:G232"/>
    <mergeCell ref="H231:H232"/>
    <mergeCell ref="L212:L214"/>
    <mergeCell ref="C215:C216"/>
    <mergeCell ref="D215:D216"/>
    <mergeCell ref="E215:E216"/>
    <mergeCell ref="F215:F216"/>
    <mergeCell ref="G215:G216"/>
    <mergeCell ref="H215:H216"/>
    <mergeCell ref="C212:C214"/>
    <mergeCell ref="D212:D214"/>
    <mergeCell ref="E212:E214"/>
    <mergeCell ref="F212:F214"/>
    <mergeCell ref="G212:G214"/>
    <mergeCell ref="H212:H214"/>
    <mergeCell ref="I212:I214"/>
    <mergeCell ref="J212:J214"/>
    <mergeCell ref="K212:K214"/>
    <mergeCell ref="I233:I234"/>
    <mergeCell ref="J233:J234"/>
    <mergeCell ref="K233:K234"/>
    <mergeCell ref="L233:L234"/>
    <mergeCell ref="C236:C237"/>
    <mergeCell ref="D236:D237"/>
    <mergeCell ref="E236:E237"/>
    <mergeCell ref="F236:F237"/>
    <mergeCell ref="G236:G237"/>
    <mergeCell ref="H236:H237"/>
    <mergeCell ref="I236:I237"/>
    <mergeCell ref="J236:J237"/>
    <mergeCell ref="K236:K237"/>
    <mergeCell ref="L236:L237"/>
    <mergeCell ref="D233:D234"/>
    <mergeCell ref="E233:E234"/>
    <mergeCell ref="F233:F234"/>
    <mergeCell ref="G233:G234"/>
    <mergeCell ref="H233:H234"/>
    <mergeCell ref="L238:L239"/>
    <mergeCell ref="C256:C258"/>
    <mergeCell ref="D256:D258"/>
    <mergeCell ref="E256:E258"/>
    <mergeCell ref="F256:F258"/>
    <mergeCell ref="G256:G258"/>
    <mergeCell ref="H256:H258"/>
    <mergeCell ref="C244:G244"/>
    <mergeCell ref="H244:L244"/>
    <mergeCell ref="C238:C239"/>
    <mergeCell ref="D238:D239"/>
    <mergeCell ref="E238:E239"/>
    <mergeCell ref="F238:F239"/>
    <mergeCell ref="G238:G239"/>
    <mergeCell ref="H238:H239"/>
    <mergeCell ref="I238:I239"/>
    <mergeCell ref="J238:J239"/>
    <mergeCell ref="K238:K239"/>
    <mergeCell ref="I259:I260"/>
    <mergeCell ref="J259:J260"/>
    <mergeCell ref="K259:K260"/>
    <mergeCell ref="L259:L260"/>
    <mergeCell ref="C275:C276"/>
    <mergeCell ref="D275:D276"/>
    <mergeCell ref="E275:E276"/>
    <mergeCell ref="F275:F276"/>
    <mergeCell ref="G275:G276"/>
    <mergeCell ref="H275:H276"/>
    <mergeCell ref="C259:C260"/>
    <mergeCell ref="D259:D260"/>
    <mergeCell ref="E259:E260"/>
    <mergeCell ref="F259:F260"/>
    <mergeCell ref="G259:G260"/>
    <mergeCell ref="H259:H260"/>
    <mergeCell ref="C266:G266"/>
    <mergeCell ref="H266:L266"/>
    <mergeCell ref="I275:I276"/>
    <mergeCell ref="J275:J276"/>
    <mergeCell ref="K275:K276"/>
    <mergeCell ref="L275:L276"/>
    <mergeCell ref="G279:G280"/>
    <mergeCell ref="H279:H280"/>
    <mergeCell ref="I279:I280"/>
    <mergeCell ref="J279:J280"/>
    <mergeCell ref="K279:K280"/>
    <mergeCell ref="L279:L280"/>
    <mergeCell ref="C282:C283"/>
    <mergeCell ref="D282:D283"/>
    <mergeCell ref="F282:F283"/>
    <mergeCell ref="E282:E283"/>
    <mergeCell ref="G282:G283"/>
    <mergeCell ref="H282:H283"/>
    <mergeCell ref="I282:I283"/>
    <mergeCell ref="J282:J283"/>
    <mergeCell ref="K282:K283"/>
    <mergeCell ref="L282:L283"/>
    <mergeCell ref="J289:J290"/>
    <mergeCell ref="K289:K290"/>
    <mergeCell ref="L284:L285"/>
    <mergeCell ref="C287:C288"/>
    <mergeCell ref="D287:D288"/>
    <mergeCell ref="E287:E288"/>
    <mergeCell ref="F287:F288"/>
    <mergeCell ref="G287:G288"/>
    <mergeCell ref="H287:H288"/>
    <mergeCell ref="I287:I288"/>
    <mergeCell ref="J287:J288"/>
    <mergeCell ref="K287:K288"/>
    <mergeCell ref="L287:L288"/>
    <mergeCell ref="C284:C285"/>
    <mergeCell ref="D284:D285"/>
    <mergeCell ref="E284:E285"/>
    <mergeCell ref="F284:F285"/>
    <mergeCell ref="G284:G285"/>
    <mergeCell ref="H284:H285"/>
    <mergeCell ref="I284:I285"/>
    <mergeCell ref="J284:J285"/>
    <mergeCell ref="K284:K285"/>
    <mergeCell ref="F294:F295"/>
    <mergeCell ref="G294:G295"/>
    <mergeCell ref="H294:H295"/>
    <mergeCell ref="I294:I295"/>
    <mergeCell ref="J294:J295"/>
    <mergeCell ref="K294:K295"/>
    <mergeCell ref="L289:L290"/>
    <mergeCell ref="C292:C293"/>
    <mergeCell ref="D292:D293"/>
    <mergeCell ref="E292:E293"/>
    <mergeCell ref="F292:F293"/>
    <mergeCell ref="G292:G293"/>
    <mergeCell ref="H292:H293"/>
    <mergeCell ref="I292:I293"/>
    <mergeCell ref="J292:J293"/>
    <mergeCell ref="K292:K293"/>
    <mergeCell ref="L292:L293"/>
    <mergeCell ref="C289:C290"/>
    <mergeCell ref="D289:D290"/>
    <mergeCell ref="E289:E290"/>
    <mergeCell ref="F289:F290"/>
    <mergeCell ref="G289:G290"/>
    <mergeCell ref="H289:H290"/>
    <mergeCell ref="I289:I290"/>
    <mergeCell ref="L294:L295"/>
    <mergeCell ref="C296:C297"/>
    <mergeCell ref="D296:D297"/>
    <mergeCell ref="E296:E297"/>
    <mergeCell ref="F296:F297"/>
    <mergeCell ref="G296:G297"/>
    <mergeCell ref="H296:H297"/>
    <mergeCell ref="I298:I299"/>
    <mergeCell ref="J298:J299"/>
    <mergeCell ref="K298:K299"/>
    <mergeCell ref="L298:L299"/>
    <mergeCell ref="I296:I297"/>
    <mergeCell ref="J296:J297"/>
    <mergeCell ref="K296:K297"/>
    <mergeCell ref="L296:L297"/>
    <mergeCell ref="C298:C299"/>
    <mergeCell ref="D298:D299"/>
    <mergeCell ref="E298:E299"/>
    <mergeCell ref="F298:F299"/>
    <mergeCell ref="G298:G299"/>
    <mergeCell ref="H298:H299"/>
    <mergeCell ref="C294:C295"/>
    <mergeCell ref="D294:D295"/>
    <mergeCell ref="E294:E29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GUIDE!$A$20:$A$21</xm:f>
          </x14:formula1>
          <xm:sqref>C1:L1048576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340"/>
  <sheetViews>
    <sheetView workbookViewId="0">
      <selection activeCell="B9" sqref="B9"/>
    </sheetView>
  </sheetViews>
  <sheetFormatPr baseColWidth="10" defaultColWidth="9" defaultRowHeight="15" x14ac:dyDescent="0.2"/>
  <cols>
    <col min="1" max="1" width="9" style="5"/>
    <col min="2" max="2" width="85.83203125" style="6" customWidth="1"/>
    <col min="3" max="16384" width="9" style="3"/>
  </cols>
  <sheetData>
    <row r="1" spans="1:12" s="4" customFormat="1" ht="17" thickBot="1" x14ac:dyDescent="0.25">
      <c r="A1" s="7" t="s">
        <v>14</v>
      </c>
      <c r="B1" s="15" t="s">
        <v>15</v>
      </c>
      <c r="C1" s="152" t="s">
        <v>16</v>
      </c>
      <c r="D1" s="153"/>
      <c r="E1" s="153"/>
      <c r="F1" s="153"/>
      <c r="G1" s="154"/>
      <c r="H1" s="155" t="s">
        <v>17</v>
      </c>
      <c r="I1" s="156"/>
      <c r="J1" s="156"/>
      <c r="K1" s="156"/>
      <c r="L1" s="157"/>
    </row>
    <row r="2" spans="1:12" s="4" customFormat="1" ht="16" x14ac:dyDescent="0.2">
      <c r="A2" s="8"/>
      <c r="B2" s="16" t="s">
        <v>18</v>
      </c>
      <c r="C2" s="59" t="s">
        <v>19</v>
      </c>
      <c r="D2" s="60" t="s">
        <v>20</v>
      </c>
      <c r="E2" s="60" t="s">
        <v>21</v>
      </c>
      <c r="F2" s="60" t="s">
        <v>22</v>
      </c>
      <c r="G2" s="61" t="s">
        <v>23</v>
      </c>
      <c r="H2" s="66" t="s">
        <v>19</v>
      </c>
      <c r="I2" s="63" t="s">
        <v>20</v>
      </c>
      <c r="J2" s="63" t="s">
        <v>21</v>
      </c>
      <c r="K2" s="63" t="s">
        <v>22</v>
      </c>
      <c r="L2" s="64" t="s">
        <v>23</v>
      </c>
    </row>
    <row r="3" spans="1:12" ht="16" x14ac:dyDescent="0.2">
      <c r="A3" s="9">
        <v>1.1000000000000001</v>
      </c>
      <c r="B3" s="16" t="s">
        <v>24</v>
      </c>
      <c r="C3" s="158"/>
      <c r="D3" s="159"/>
      <c r="E3" s="159"/>
      <c r="F3" s="159"/>
      <c r="G3" s="160"/>
      <c r="H3" s="161"/>
      <c r="I3" s="162"/>
      <c r="J3" s="162"/>
      <c r="K3" s="162"/>
      <c r="L3" s="163"/>
    </row>
    <row r="4" spans="1:12" ht="16" x14ac:dyDescent="0.2">
      <c r="A4" s="9" t="s">
        <v>25</v>
      </c>
      <c r="B4" s="16" t="s">
        <v>26</v>
      </c>
      <c r="C4" s="164"/>
      <c r="D4" s="166"/>
      <c r="E4" s="166"/>
      <c r="F4" s="166"/>
      <c r="G4" s="168"/>
      <c r="H4" s="170"/>
      <c r="I4" s="172"/>
      <c r="J4" s="172"/>
      <c r="K4" s="172"/>
      <c r="L4" s="174"/>
    </row>
    <row r="5" spans="1:12" ht="32" x14ac:dyDescent="0.2">
      <c r="A5" s="9"/>
      <c r="B5" s="16" t="s">
        <v>27</v>
      </c>
      <c r="C5" s="165"/>
      <c r="D5" s="167"/>
      <c r="E5" s="167"/>
      <c r="F5" s="167"/>
      <c r="G5" s="169"/>
      <c r="H5" s="171"/>
      <c r="I5" s="173"/>
      <c r="J5" s="173"/>
      <c r="K5" s="173"/>
      <c r="L5" s="175"/>
    </row>
    <row r="6" spans="1:12" ht="16" x14ac:dyDescent="0.2">
      <c r="A6" s="9"/>
      <c r="B6" s="16" t="s">
        <v>28</v>
      </c>
      <c r="C6" s="164"/>
      <c r="D6" s="166"/>
      <c r="E6" s="166"/>
      <c r="F6" s="166"/>
      <c r="G6" s="168"/>
      <c r="H6" s="170"/>
      <c r="I6" s="172"/>
      <c r="J6" s="172"/>
      <c r="K6" s="172"/>
      <c r="L6" s="174"/>
    </row>
    <row r="7" spans="1:12" ht="16" x14ac:dyDescent="0.2">
      <c r="A7" s="9"/>
      <c r="B7" s="16" t="s">
        <v>29</v>
      </c>
      <c r="C7" s="165"/>
      <c r="D7" s="167"/>
      <c r="E7" s="167"/>
      <c r="F7" s="167"/>
      <c r="G7" s="169"/>
      <c r="H7" s="171"/>
      <c r="I7" s="173"/>
      <c r="J7" s="173"/>
      <c r="K7" s="173"/>
      <c r="L7" s="175"/>
    </row>
    <row r="8" spans="1:12" ht="16" x14ac:dyDescent="0.2">
      <c r="A8" s="9" t="s">
        <v>30</v>
      </c>
      <c r="B8" s="16" t="s">
        <v>31</v>
      </c>
      <c r="C8" s="17"/>
      <c r="D8" s="18"/>
      <c r="E8" s="18"/>
      <c r="F8" s="18"/>
      <c r="G8" s="19"/>
      <c r="H8" s="23"/>
      <c r="I8" s="24"/>
      <c r="J8" s="24"/>
      <c r="K8" s="24"/>
      <c r="L8" s="25"/>
    </row>
    <row r="9" spans="1:12" ht="32" x14ac:dyDescent="0.2">
      <c r="A9" s="9" t="s">
        <v>32</v>
      </c>
      <c r="B9" s="16" t="s">
        <v>33</v>
      </c>
      <c r="C9" s="17"/>
      <c r="D9" s="18"/>
      <c r="E9" s="18"/>
      <c r="F9" s="18"/>
      <c r="G9" s="19"/>
      <c r="H9" s="23"/>
      <c r="I9" s="24"/>
      <c r="J9" s="24"/>
      <c r="K9" s="24"/>
      <c r="L9" s="25"/>
    </row>
    <row r="10" spans="1:12" ht="48" x14ac:dyDescent="0.2">
      <c r="A10" s="9" t="s">
        <v>34</v>
      </c>
      <c r="B10" s="16" t="s">
        <v>35</v>
      </c>
      <c r="C10" s="17"/>
      <c r="D10" s="18"/>
      <c r="E10" s="18"/>
      <c r="F10" s="18"/>
      <c r="G10" s="19"/>
      <c r="H10" s="23"/>
      <c r="I10" s="24"/>
      <c r="J10" s="24"/>
      <c r="K10" s="24"/>
      <c r="L10" s="25"/>
    </row>
    <row r="11" spans="1:12" ht="32" x14ac:dyDescent="0.2">
      <c r="A11" s="9" t="s">
        <v>36</v>
      </c>
      <c r="B11" s="16" t="s">
        <v>37</v>
      </c>
      <c r="C11" s="17"/>
      <c r="D11" s="18"/>
      <c r="E11" s="18"/>
      <c r="F11" s="18"/>
      <c r="G11" s="19"/>
      <c r="H11" s="23"/>
      <c r="I11" s="24"/>
      <c r="J11" s="24"/>
      <c r="K11" s="24"/>
      <c r="L11" s="25"/>
    </row>
    <row r="12" spans="1:12" ht="16" x14ac:dyDescent="0.2">
      <c r="A12" s="9">
        <v>1.2</v>
      </c>
      <c r="B12" s="16" t="s">
        <v>38</v>
      </c>
      <c r="C12" s="158"/>
      <c r="D12" s="159"/>
      <c r="E12" s="159"/>
      <c r="F12" s="159"/>
      <c r="G12" s="160"/>
      <c r="H12" s="161"/>
      <c r="I12" s="162"/>
      <c r="J12" s="162"/>
      <c r="K12" s="162"/>
      <c r="L12" s="163"/>
    </row>
    <row r="13" spans="1:12" ht="16" x14ac:dyDescent="0.2">
      <c r="A13" s="9" t="s">
        <v>39</v>
      </c>
      <c r="B13" s="16" t="s">
        <v>26</v>
      </c>
      <c r="C13" s="164"/>
      <c r="D13" s="166"/>
      <c r="E13" s="166"/>
      <c r="F13" s="166"/>
      <c r="G13" s="168"/>
      <c r="H13" s="170"/>
      <c r="I13" s="172"/>
      <c r="J13" s="172"/>
      <c r="K13" s="172"/>
      <c r="L13" s="174"/>
    </row>
    <row r="14" spans="1:12" ht="32" x14ac:dyDescent="0.2">
      <c r="A14" s="9"/>
      <c r="B14" s="16" t="s">
        <v>40</v>
      </c>
      <c r="C14" s="165"/>
      <c r="D14" s="167"/>
      <c r="E14" s="167"/>
      <c r="F14" s="167"/>
      <c r="G14" s="169"/>
      <c r="H14" s="171"/>
      <c r="I14" s="173"/>
      <c r="J14" s="173"/>
      <c r="K14" s="173"/>
      <c r="L14" s="175"/>
    </row>
    <row r="15" spans="1:12" ht="16" x14ac:dyDescent="0.2">
      <c r="A15" s="9"/>
      <c r="B15" s="16" t="s">
        <v>28</v>
      </c>
      <c r="C15" s="164"/>
      <c r="D15" s="166"/>
      <c r="E15" s="166"/>
      <c r="F15" s="166"/>
      <c r="G15" s="168"/>
      <c r="H15" s="170"/>
      <c r="I15" s="172"/>
      <c r="J15" s="172"/>
      <c r="K15" s="172"/>
      <c r="L15" s="174"/>
    </row>
    <row r="16" spans="1:12" ht="32" x14ac:dyDescent="0.2">
      <c r="A16" s="9"/>
      <c r="B16" s="16" t="s">
        <v>41</v>
      </c>
      <c r="C16" s="165"/>
      <c r="D16" s="167"/>
      <c r="E16" s="167"/>
      <c r="F16" s="167"/>
      <c r="G16" s="169"/>
      <c r="H16" s="171"/>
      <c r="I16" s="173"/>
      <c r="J16" s="173"/>
      <c r="K16" s="173"/>
      <c r="L16" s="175"/>
    </row>
    <row r="17" spans="1:12" ht="16" x14ac:dyDescent="0.2">
      <c r="A17" s="9" t="s">
        <v>42</v>
      </c>
      <c r="B17" s="16" t="s">
        <v>43</v>
      </c>
      <c r="C17" s="17"/>
      <c r="D17" s="18"/>
      <c r="E17" s="18"/>
      <c r="F17" s="18"/>
      <c r="G17" s="19"/>
      <c r="H17" s="23"/>
      <c r="I17" s="24"/>
      <c r="J17" s="24"/>
      <c r="K17" s="24"/>
      <c r="L17" s="25"/>
    </row>
    <row r="18" spans="1:12" ht="16" x14ac:dyDescent="0.2">
      <c r="A18" s="9">
        <v>1.3</v>
      </c>
      <c r="B18" s="16" t="s">
        <v>44</v>
      </c>
      <c r="C18" s="158"/>
      <c r="D18" s="159"/>
      <c r="E18" s="159"/>
      <c r="F18" s="159"/>
      <c r="G18" s="160"/>
      <c r="H18" s="161"/>
      <c r="I18" s="162"/>
      <c r="J18" s="162"/>
      <c r="K18" s="162"/>
      <c r="L18" s="163"/>
    </row>
    <row r="19" spans="1:12" ht="16" x14ac:dyDescent="0.2">
      <c r="A19" s="9" t="s">
        <v>45</v>
      </c>
      <c r="B19" s="16" t="s">
        <v>26</v>
      </c>
      <c r="C19" s="164"/>
      <c r="D19" s="166"/>
      <c r="E19" s="166"/>
      <c r="F19" s="166"/>
      <c r="G19" s="168"/>
      <c r="H19" s="170"/>
      <c r="I19" s="172"/>
      <c r="J19" s="172"/>
      <c r="K19" s="172"/>
      <c r="L19" s="174"/>
    </row>
    <row r="20" spans="1:12" ht="32" x14ac:dyDescent="0.2">
      <c r="A20" s="9"/>
      <c r="B20" s="16" t="s">
        <v>46</v>
      </c>
      <c r="C20" s="178"/>
      <c r="D20" s="179"/>
      <c r="E20" s="179"/>
      <c r="F20" s="179"/>
      <c r="G20" s="180"/>
      <c r="H20" s="181"/>
      <c r="I20" s="176"/>
      <c r="J20" s="176"/>
      <c r="K20" s="176"/>
      <c r="L20" s="177"/>
    </row>
    <row r="21" spans="1:12" ht="32" x14ac:dyDescent="0.2">
      <c r="A21" s="9"/>
      <c r="B21" s="16" t="s">
        <v>47</v>
      </c>
      <c r="C21" s="178"/>
      <c r="D21" s="179"/>
      <c r="E21" s="179"/>
      <c r="F21" s="179"/>
      <c r="G21" s="180"/>
      <c r="H21" s="181"/>
      <c r="I21" s="176"/>
      <c r="J21" s="176"/>
      <c r="K21" s="176"/>
      <c r="L21" s="177"/>
    </row>
    <row r="22" spans="1:12" ht="16" x14ac:dyDescent="0.2">
      <c r="A22" s="10"/>
      <c r="B22" s="16" t="s">
        <v>48</v>
      </c>
      <c r="C22" s="165"/>
      <c r="D22" s="167"/>
      <c r="E22" s="167"/>
      <c r="F22" s="167"/>
      <c r="G22" s="169"/>
      <c r="H22" s="171"/>
      <c r="I22" s="173"/>
      <c r="J22" s="173"/>
      <c r="K22" s="173"/>
      <c r="L22" s="175"/>
    </row>
    <row r="23" spans="1:12" ht="16" x14ac:dyDescent="0.2">
      <c r="A23" s="9"/>
      <c r="B23" s="16" t="s">
        <v>28</v>
      </c>
      <c r="C23" s="164"/>
      <c r="D23" s="166"/>
      <c r="E23" s="166"/>
      <c r="F23" s="166"/>
      <c r="G23" s="168"/>
      <c r="H23" s="170"/>
      <c r="I23" s="172"/>
      <c r="J23" s="172"/>
      <c r="K23" s="172"/>
      <c r="L23" s="174"/>
    </row>
    <row r="24" spans="1:12" ht="32" x14ac:dyDescent="0.2">
      <c r="A24" s="10"/>
      <c r="B24" s="16" t="s">
        <v>49</v>
      </c>
      <c r="C24" s="165"/>
      <c r="D24" s="167"/>
      <c r="E24" s="167"/>
      <c r="F24" s="167"/>
      <c r="G24" s="169"/>
      <c r="H24" s="171"/>
      <c r="I24" s="173"/>
      <c r="J24" s="173"/>
      <c r="K24" s="173"/>
      <c r="L24" s="175"/>
    </row>
    <row r="25" spans="1:12" ht="16" x14ac:dyDescent="0.2">
      <c r="A25" s="9">
        <v>1.4</v>
      </c>
      <c r="B25" s="16" t="s">
        <v>50</v>
      </c>
      <c r="C25" s="158"/>
      <c r="D25" s="159"/>
      <c r="E25" s="159"/>
      <c r="F25" s="159"/>
      <c r="G25" s="160"/>
      <c r="H25" s="161"/>
      <c r="I25" s="162"/>
      <c r="J25" s="162"/>
      <c r="K25" s="162"/>
      <c r="L25" s="163"/>
    </row>
    <row r="26" spans="1:12" ht="16" x14ac:dyDescent="0.2">
      <c r="A26" s="9" t="s">
        <v>51</v>
      </c>
      <c r="B26" s="16" t="s">
        <v>26</v>
      </c>
      <c r="C26" s="164"/>
      <c r="D26" s="166"/>
      <c r="E26" s="166"/>
      <c r="F26" s="166"/>
      <c r="G26" s="168"/>
      <c r="H26" s="170"/>
      <c r="I26" s="172"/>
      <c r="J26" s="172"/>
      <c r="K26" s="172"/>
      <c r="L26" s="174"/>
    </row>
    <row r="27" spans="1:12" ht="32" x14ac:dyDescent="0.2">
      <c r="A27" s="10"/>
      <c r="B27" s="16" t="s">
        <v>52</v>
      </c>
      <c r="C27" s="165"/>
      <c r="D27" s="167"/>
      <c r="E27" s="167"/>
      <c r="F27" s="167"/>
      <c r="G27" s="169"/>
      <c r="H27" s="171"/>
      <c r="I27" s="173"/>
      <c r="J27" s="173"/>
      <c r="K27" s="173"/>
      <c r="L27" s="175"/>
    </row>
    <row r="28" spans="1:12" ht="16" x14ac:dyDescent="0.2">
      <c r="A28" s="10"/>
      <c r="B28" s="16" t="s">
        <v>28</v>
      </c>
      <c r="C28" s="164"/>
      <c r="D28" s="166"/>
      <c r="E28" s="166"/>
      <c r="F28" s="166"/>
      <c r="G28" s="168"/>
      <c r="H28" s="170"/>
      <c r="I28" s="172"/>
      <c r="J28" s="172"/>
      <c r="K28" s="172"/>
      <c r="L28" s="174"/>
    </row>
    <row r="29" spans="1:12" ht="32" x14ac:dyDescent="0.2">
      <c r="A29" s="10"/>
      <c r="B29" s="16" t="s">
        <v>53</v>
      </c>
      <c r="C29" s="165"/>
      <c r="D29" s="167"/>
      <c r="E29" s="167"/>
      <c r="F29" s="167"/>
      <c r="G29" s="169"/>
      <c r="H29" s="171"/>
      <c r="I29" s="173"/>
      <c r="J29" s="173"/>
      <c r="K29" s="173"/>
      <c r="L29" s="175"/>
    </row>
    <row r="30" spans="1:12" ht="32" x14ac:dyDescent="0.2">
      <c r="A30" s="9" t="s">
        <v>54</v>
      </c>
      <c r="B30" s="16" t="s">
        <v>55</v>
      </c>
      <c r="C30" s="17"/>
      <c r="D30" s="18"/>
      <c r="E30" s="18"/>
      <c r="F30" s="18"/>
      <c r="G30" s="19"/>
      <c r="H30" s="23"/>
      <c r="I30" s="24"/>
      <c r="J30" s="24"/>
      <c r="K30" s="24"/>
      <c r="L30" s="25"/>
    </row>
    <row r="31" spans="1:12" ht="16" x14ac:dyDescent="0.2">
      <c r="A31" s="9">
        <v>1.5</v>
      </c>
      <c r="B31" s="16" t="s">
        <v>56</v>
      </c>
      <c r="C31" s="158"/>
      <c r="D31" s="159"/>
      <c r="E31" s="159"/>
      <c r="F31" s="159"/>
      <c r="G31" s="160"/>
      <c r="H31" s="161"/>
      <c r="I31" s="162"/>
      <c r="J31" s="162"/>
      <c r="K31" s="162"/>
      <c r="L31" s="163"/>
    </row>
    <row r="32" spans="1:12" ht="16" x14ac:dyDescent="0.2">
      <c r="A32" s="9" t="s">
        <v>57</v>
      </c>
      <c r="B32" s="16" t="s">
        <v>58</v>
      </c>
      <c r="C32" s="17"/>
      <c r="D32" s="18"/>
      <c r="E32" s="18"/>
      <c r="F32" s="18"/>
      <c r="G32" s="19"/>
      <c r="H32" s="23"/>
      <c r="I32" s="24"/>
      <c r="J32" s="24"/>
      <c r="K32" s="24"/>
      <c r="L32" s="25"/>
    </row>
    <row r="33" spans="1:12" ht="16" x14ac:dyDescent="0.2">
      <c r="A33" s="9" t="s">
        <v>59</v>
      </c>
      <c r="B33" s="16" t="s">
        <v>60</v>
      </c>
      <c r="C33" s="17"/>
      <c r="D33" s="18"/>
      <c r="E33" s="18"/>
      <c r="F33" s="18"/>
      <c r="G33" s="19"/>
      <c r="H33" s="23"/>
      <c r="I33" s="24"/>
      <c r="J33" s="24"/>
      <c r="K33" s="24"/>
      <c r="L33" s="25"/>
    </row>
    <row r="34" spans="1:12" ht="32" x14ac:dyDescent="0.2">
      <c r="A34" s="9" t="s">
        <v>61</v>
      </c>
      <c r="B34" s="16" t="s">
        <v>62</v>
      </c>
      <c r="C34" s="17"/>
      <c r="D34" s="18"/>
      <c r="E34" s="18"/>
      <c r="F34" s="18"/>
      <c r="G34" s="19"/>
      <c r="H34" s="23"/>
      <c r="I34" s="24"/>
      <c r="J34" s="24"/>
      <c r="K34" s="24"/>
      <c r="L34" s="25"/>
    </row>
    <row r="35" spans="1:12" ht="32" x14ac:dyDescent="0.2">
      <c r="A35" s="9" t="s">
        <v>63</v>
      </c>
      <c r="B35" s="16" t="s">
        <v>64</v>
      </c>
      <c r="C35" s="17"/>
      <c r="D35" s="18"/>
      <c r="E35" s="18"/>
      <c r="F35" s="18"/>
      <c r="G35" s="19"/>
      <c r="H35" s="23"/>
      <c r="I35" s="24"/>
      <c r="J35" s="24"/>
      <c r="K35" s="24"/>
      <c r="L35" s="25"/>
    </row>
    <row r="36" spans="1:12" ht="16" x14ac:dyDescent="0.2">
      <c r="A36" s="9">
        <v>1.6</v>
      </c>
      <c r="B36" s="16" t="s">
        <v>65</v>
      </c>
      <c r="C36" s="158"/>
      <c r="D36" s="159"/>
      <c r="E36" s="159"/>
      <c r="F36" s="159"/>
      <c r="G36" s="160"/>
      <c r="H36" s="161"/>
      <c r="I36" s="162"/>
      <c r="J36" s="162"/>
      <c r="K36" s="162"/>
      <c r="L36" s="163"/>
    </row>
    <row r="37" spans="1:12" ht="16" x14ac:dyDescent="0.2">
      <c r="A37" s="9" t="s">
        <v>66</v>
      </c>
      <c r="B37" s="16" t="s">
        <v>26</v>
      </c>
      <c r="C37" s="164"/>
      <c r="D37" s="166"/>
      <c r="E37" s="166"/>
      <c r="F37" s="166"/>
      <c r="G37" s="168"/>
      <c r="H37" s="170"/>
      <c r="I37" s="172"/>
      <c r="J37" s="172"/>
      <c r="K37" s="172"/>
      <c r="L37" s="174"/>
    </row>
    <row r="38" spans="1:12" ht="32" x14ac:dyDescent="0.2">
      <c r="A38" s="10"/>
      <c r="B38" s="16" t="s">
        <v>67</v>
      </c>
      <c r="C38" s="165"/>
      <c r="D38" s="167"/>
      <c r="E38" s="167"/>
      <c r="F38" s="167"/>
      <c r="G38" s="169"/>
      <c r="H38" s="171"/>
      <c r="I38" s="173"/>
      <c r="J38" s="173"/>
      <c r="K38" s="173"/>
      <c r="L38" s="175"/>
    </row>
    <row r="39" spans="1:12" ht="16" x14ac:dyDescent="0.2">
      <c r="A39" s="10"/>
      <c r="B39" s="16" t="s">
        <v>28</v>
      </c>
      <c r="C39" s="164"/>
      <c r="D39" s="166"/>
      <c r="E39" s="166"/>
      <c r="F39" s="166"/>
      <c r="G39" s="168"/>
      <c r="H39" s="170"/>
      <c r="I39" s="172"/>
      <c r="J39" s="172"/>
      <c r="K39" s="172"/>
      <c r="L39" s="174"/>
    </row>
    <row r="40" spans="1:12" ht="17" thickBot="1" x14ac:dyDescent="0.25">
      <c r="A40" s="10"/>
      <c r="B40" s="16" t="s">
        <v>68</v>
      </c>
      <c r="C40" s="184"/>
      <c r="D40" s="185"/>
      <c r="E40" s="185"/>
      <c r="F40" s="185"/>
      <c r="G40" s="186"/>
      <c r="H40" s="187"/>
      <c r="I40" s="182"/>
      <c r="J40" s="182"/>
      <c r="K40" s="182"/>
      <c r="L40" s="183"/>
    </row>
    <row r="41" spans="1:12" ht="17" thickBot="1" x14ac:dyDescent="0.25">
      <c r="A41" s="13" t="s">
        <v>69</v>
      </c>
      <c r="B41" s="14" t="s">
        <v>70</v>
      </c>
      <c r="C41" s="29">
        <f>SUM(C3:C40)</f>
        <v>0</v>
      </c>
      <c r="D41" s="29">
        <f t="shared" ref="D41:L41" si="0">SUM(D3:D40)</f>
        <v>0</v>
      </c>
      <c r="E41" s="29">
        <f t="shared" si="0"/>
        <v>0</v>
      </c>
      <c r="F41" s="29">
        <f t="shared" si="0"/>
        <v>0</v>
      </c>
      <c r="G41" s="30">
        <f t="shared" si="0"/>
        <v>0</v>
      </c>
      <c r="H41" s="31">
        <f t="shared" si="0"/>
        <v>0</v>
      </c>
      <c r="I41" s="32">
        <f t="shared" si="0"/>
        <v>0</v>
      </c>
      <c r="J41" s="32">
        <f t="shared" si="0"/>
        <v>0</v>
      </c>
      <c r="K41" s="32">
        <f t="shared" si="0"/>
        <v>0</v>
      </c>
      <c r="L41" s="33">
        <f t="shared" si="0"/>
        <v>0</v>
      </c>
    </row>
    <row r="42" spans="1:12" x14ac:dyDescent="0.2">
      <c r="A42" s="3"/>
    </row>
    <row r="43" spans="1:12" ht="16" thickBot="1" x14ac:dyDescent="0.25"/>
    <row r="44" spans="1:12" ht="17" thickBot="1" x14ac:dyDescent="0.25">
      <c r="A44" s="41" t="s">
        <v>14</v>
      </c>
      <c r="B44" s="42" t="s">
        <v>15</v>
      </c>
      <c r="C44" s="152" t="s">
        <v>16</v>
      </c>
      <c r="D44" s="153"/>
      <c r="E44" s="153"/>
      <c r="F44" s="153"/>
      <c r="G44" s="154"/>
      <c r="H44" s="155" t="s">
        <v>17</v>
      </c>
      <c r="I44" s="156"/>
      <c r="J44" s="156"/>
      <c r="K44" s="156"/>
      <c r="L44" s="157"/>
    </row>
    <row r="45" spans="1:12" ht="16" x14ac:dyDescent="0.2">
      <c r="A45" s="7"/>
      <c r="B45" s="43" t="s">
        <v>71</v>
      </c>
      <c r="C45" s="65" t="s">
        <v>19</v>
      </c>
      <c r="D45" s="60" t="s">
        <v>20</v>
      </c>
      <c r="E45" s="60" t="s">
        <v>21</v>
      </c>
      <c r="F45" s="60" t="s">
        <v>22</v>
      </c>
      <c r="G45" s="61" t="s">
        <v>23</v>
      </c>
      <c r="H45" s="66" t="s">
        <v>19</v>
      </c>
      <c r="I45" s="63" t="s">
        <v>20</v>
      </c>
      <c r="J45" s="63" t="s">
        <v>21</v>
      </c>
      <c r="K45" s="63" t="s">
        <v>22</v>
      </c>
      <c r="L45" s="64" t="s">
        <v>23</v>
      </c>
    </row>
    <row r="46" spans="1:12" ht="16" x14ac:dyDescent="0.2">
      <c r="A46" s="9">
        <v>2.1</v>
      </c>
      <c r="B46" s="36" t="s">
        <v>72</v>
      </c>
      <c r="C46" s="158"/>
      <c r="D46" s="159"/>
      <c r="E46" s="159"/>
      <c r="F46" s="159"/>
      <c r="G46" s="160"/>
      <c r="H46" s="161"/>
      <c r="I46" s="162"/>
      <c r="J46" s="162"/>
      <c r="K46" s="162"/>
      <c r="L46" s="163"/>
    </row>
    <row r="47" spans="1:12" ht="16" x14ac:dyDescent="0.2">
      <c r="A47" s="9" t="s">
        <v>73</v>
      </c>
      <c r="B47" s="36" t="s">
        <v>74</v>
      </c>
      <c r="C47" s="34"/>
      <c r="D47" s="18"/>
      <c r="E47" s="18"/>
      <c r="F47" s="18"/>
      <c r="G47" s="19"/>
      <c r="H47" s="23"/>
      <c r="I47" s="24"/>
      <c r="J47" s="24"/>
      <c r="K47" s="24"/>
      <c r="L47" s="25"/>
    </row>
    <row r="48" spans="1:12" ht="16" x14ac:dyDescent="0.2">
      <c r="A48" s="9">
        <v>2.2000000000000002</v>
      </c>
      <c r="B48" s="36" t="s">
        <v>75</v>
      </c>
      <c r="C48" s="158"/>
      <c r="D48" s="159"/>
      <c r="E48" s="159"/>
      <c r="F48" s="159"/>
      <c r="G48" s="160"/>
      <c r="H48" s="161"/>
      <c r="I48" s="162"/>
      <c r="J48" s="162"/>
      <c r="K48" s="162"/>
      <c r="L48" s="163"/>
    </row>
    <row r="49" spans="1:12" ht="16" x14ac:dyDescent="0.2">
      <c r="A49" s="9" t="s">
        <v>76</v>
      </c>
      <c r="B49" s="36" t="s">
        <v>26</v>
      </c>
      <c r="C49" s="164"/>
      <c r="D49" s="166"/>
      <c r="E49" s="166"/>
      <c r="F49" s="166"/>
      <c r="G49" s="168"/>
      <c r="H49" s="170"/>
      <c r="I49" s="172"/>
      <c r="J49" s="172"/>
      <c r="K49" s="172"/>
      <c r="L49" s="174"/>
    </row>
    <row r="50" spans="1:12" ht="32" x14ac:dyDescent="0.2">
      <c r="A50" s="9"/>
      <c r="B50" s="36" t="s">
        <v>77</v>
      </c>
      <c r="C50" s="178"/>
      <c r="D50" s="179"/>
      <c r="E50" s="179"/>
      <c r="F50" s="179"/>
      <c r="G50" s="180"/>
      <c r="H50" s="181"/>
      <c r="I50" s="176"/>
      <c r="J50" s="176"/>
      <c r="K50" s="176"/>
      <c r="L50" s="177"/>
    </row>
    <row r="51" spans="1:12" ht="32" x14ac:dyDescent="0.2">
      <c r="A51" s="9"/>
      <c r="B51" s="36" t="s">
        <v>78</v>
      </c>
      <c r="C51" s="165"/>
      <c r="D51" s="167"/>
      <c r="E51" s="167"/>
      <c r="F51" s="167"/>
      <c r="G51" s="169"/>
      <c r="H51" s="171"/>
      <c r="I51" s="173"/>
      <c r="J51" s="173"/>
      <c r="K51" s="173"/>
      <c r="L51" s="175"/>
    </row>
    <row r="52" spans="1:12" ht="32" x14ac:dyDescent="0.2">
      <c r="A52" s="9" t="s">
        <v>79</v>
      </c>
      <c r="B52" s="36" t="s">
        <v>80</v>
      </c>
      <c r="C52" s="164"/>
      <c r="D52" s="166"/>
      <c r="E52" s="166"/>
      <c r="F52" s="166"/>
      <c r="G52" s="168"/>
      <c r="H52" s="170"/>
      <c r="I52" s="172"/>
      <c r="J52" s="172"/>
      <c r="K52" s="172"/>
      <c r="L52" s="174"/>
    </row>
    <row r="53" spans="1:12" ht="32" x14ac:dyDescent="0.2">
      <c r="A53" s="9"/>
      <c r="B53" s="36" t="s">
        <v>81</v>
      </c>
      <c r="C53" s="165"/>
      <c r="D53" s="167"/>
      <c r="E53" s="167"/>
      <c r="F53" s="167"/>
      <c r="G53" s="169"/>
      <c r="H53" s="171"/>
      <c r="I53" s="173"/>
      <c r="J53" s="173"/>
      <c r="K53" s="173"/>
      <c r="L53" s="175"/>
    </row>
    <row r="54" spans="1:12" ht="32" x14ac:dyDescent="0.2">
      <c r="A54" s="9" t="s">
        <v>82</v>
      </c>
      <c r="B54" s="36" t="s">
        <v>83</v>
      </c>
      <c r="C54" s="34"/>
      <c r="D54" s="18"/>
      <c r="E54" s="18"/>
      <c r="F54" s="18"/>
      <c r="G54" s="19"/>
      <c r="H54" s="23"/>
      <c r="I54" s="24"/>
      <c r="J54" s="24"/>
      <c r="K54" s="24"/>
      <c r="L54" s="25"/>
    </row>
    <row r="55" spans="1:12" ht="16" x14ac:dyDescent="0.2">
      <c r="A55" s="9">
        <v>2.2999999999999998</v>
      </c>
      <c r="B55" s="36" t="s">
        <v>84</v>
      </c>
      <c r="C55" s="158"/>
      <c r="D55" s="159"/>
      <c r="E55" s="159"/>
      <c r="F55" s="159"/>
      <c r="G55" s="160"/>
      <c r="H55" s="161"/>
      <c r="I55" s="162"/>
      <c r="J55" s="162"/>
      <c r="K55" s="162"/>
      <c r="L55" s="163"/>
    </row>
    <row r="56" spans="1:12" ht="16" x14ac:dyDescent="0.2">
      <c r="A56" s="9" t="s">
        <v>85</v>
      </c>
      <c r="B56" s="36" t="s">
        <v>86</v>
      </c>
      <c r="C56" s="164"/>
      <c r="D56" s="166"/>
      <c r="E56" s="166"/>
      <c r="F56" s="166"/>
      <c r="G56" s="168"/>
      <c r="H56" s="170"/>
      <c r="I56" s="172"/>
      <c r="J56" s="172"/>
      <c r="K56" s="172"/>
      <c r="L56" s="174"/>
    </row>
    <row r="57" spans="1:12" ht="32" x14ac:dyDescent="0.2">
      <c r="A57" s="9"/>
      <c r="B57" s="36" t="s">
        <v>87</v>
      </c>
      <c r="C57" s="178"/>
      <c r="D57" s="179"/>
      <c r="E57" s="179"/>
      <c r="F57" s="179"/>
      <c r="G57" s="180"/>
      <c r="H57" s="181"/>
      <c r="I57" s="176"/>
      <c r="J57" s="176"/>
      <c r="K57" s="176"/>
      <c r="L57" s="177"/>
    </row>
    <row r="58" spans="1:12" ht="16" x14ac:dyDescent="0.2">
      <c r="A58" s="9"/>
      <c r="B58" s="36" t="s">
        <v>88</v>
      </c>
      <c r="C58" s="165"/>
      <c r="D58" s="167"/>
      <c r="E58" s="167"/>
      <c r="F58" s="167"/>
      <c r="G58" s="169"/>
      <c r="H58" s="171"/>
      <c r="I58" s="173"/>
      <c r="J58" s="173"/>
      <c r="K58" s="173"/>
      <c r="L58" s="175"/>
    </row>
    <row r="59" spans="1:12" ht="32" x14ac:dyDescent="0.2">
      <c r="A59" s="9" t="s">
        <v>89</v>
      </c>
      <c r="B59" s="36" t="s">
        <v>90</v>
      </c>
      <c r="C59" s="34"/>
      <c r="D59" s="18"/>
      <c r="E59" s="18"/>
      <c r="F59" s="18"/>
      <c r="G59" s="19"/>
      <c r="H59" s="23"/>
      <c r="I59" s="24"/>
      <c r="J59" s="24"/>
      <c r="K59" s="24"/>
      <c r="L59" s="25"/>
    </row>
    <row r="60" spans="1:12" ht="32" x14ac:dyDescent="0.2">
      <c r="A60" s="9" t="s">
        <v>91</v>
      </c>
      <c r="B60" s="36" t="s">
        <v>92</v>
      </c>
      <c r="C60" s="164"/>
      <c r="D60" s="166"/>
      <c r="E60" s="166"/>
      <c r="F60" s="166"/>
      <c r="G60" s="168"/>
      <c r="H60" s="170"/>
      <c r="I60" s="172"/>
      <c r="J60" s="172"/>
      <c r="K60" s="172"/>
      <c r="L60" s="174"/>
    </row>
    <row r="61" spans="1:12" ht="48" x14ac:dyDescent="0.2">
      <c r="A61" s="9"/>
      <c r="B61" s="36" t="s">
        <v>93</v>
      </c>
      <c r="C61" s="165"/>
      <c r="D61" s="167"/>
      <c r="E61" s="167"/>
      <c r="F61" s="167"/>
      <c r="G61" s="169"/>
      <c r="H61" s="171"/>
      <c r="I61" s="173"/>
      <c r="J61" s="173"/>
      <c r="K61" s="173"/>
      <c r="L61" s="175"/>
    </row>
    <row r="62" spans="1:12" ht="32" x14ac:dyDescent="0.2">
      <c r="A62" s="9" t="s">
        <v>94</v>
      </c>
      <c r="B62" s="36" t="s">
        <v>95</v>
      </c>
      <c r="C62" s="164"/>
      <c r="D62" s="166"/>
      <c r="E62" s="166"/>
      <c r="F62" s="166"/>
      <c r="G62" s="168"/>
      <c r="H62" s="170"/>
      <c r="I62" s="172"/>
      <c r="J62" s="172"/>
      <c r="K62" s="172"/>
      <c r="L62" s="174"/>
    </row>
    <row r="63" spans="1:12" ht="49" thickBot="1" x14ac:dyDescent="0.25">
      <c r="A63" s="11"/>
      <c r="B63" s="38" t="s">
        <v>93</v>
      </c>
      <c r="C63" s="184"/>
      <c r="D63" s="185"/>
      <c r="E63" s="185"/>
      <c r="F63" s="185"/>
      <c r="G63" s="186"/>
      <c r="H63" s="187"/>
      <c r="I63" s="182"/>
      <c r="J63" s="182"/>
      <c r="K63" s="182"/>
      <c r="L63" s="183"/>
    </row>
    <row r="64" spans="1:12" ht="17" thickBot="1" x14ac:dyDescent="0.25">
      <c r="A64" s="39" t="s">
        <v>69</v>
      </c>
      <c r="B64" s="40" t="s">
        <v>96</v>
      </c>
      <c r="C64" s="35">
        <f>SUM(C46:C63)</f>
        <v>0</v>
      </c>
      <c r="D64" s="29">
        <f t="shared" ref="D64:L64" si="1">SUM(D46:D63)</f>
        <v>0</v>
      </c>
      <c r="E64" s="29">
        <f t="shared" si="1"/>
        <v>0</v>
      </c>
      <c r="F64" s="29">
        <f t="shared" si="1"/>
        <v>0</v>
      </c>
      <c r="G64" s="30">
        <f t="shared" si="1"/>
        <v>0</v>
      </c>
      <c r="H64" s="31">
        <f t="shared" si="1"/>
        <v>0</v>
      </c>
      <c r="I64" s="32">
        <f t="shared" si="1"/>
        <v>0</v>
      </c>
      <c r="J64" s="32">
        <f t="shared" si="1"/>
        <v>0</v>
      </c>
      <c r="K64" s="32">
        <f t="shared" si="1"/>
        <v>0</v>
      </c>
      <c r="L64" s="33">
        <f t="shared" si="1"/>
        <v>0</v>
      </c>
    </row>
    <row r="66" spans="1:12" ht="16" thickBot="1" x14ac:dyDescent="0.25"/>
    <row r="67" spans="1:12" ht="17" thickBot="1" x14ac:dyDescent="0.25">
      <c r="A67" s="41" t="s">
        <v>14</v>
      </c>
      <c r="B67" s="44" t="s">
        <v>15</v>
      </c>
      <c r="C67" s="152" t="s">
        <v>16</v>
      </c>
      <c r="D67" s="153"/>
      <c r="E67" s="153"/>
      <c r="F67" s="153"/>
      <c r="G67" s="154"/>
      <c r="H67" s="155" t="s">
        <v>17</v>
      </c>
      <c r="I67" s="156"/>
      <c r="J67" s="156"/>
      <c r="K67" s="156"/>
      <c r="L67" s="157"/>
    </row>
    <row r="68" spans="1:12" ht="16" x14ac:dyDescent="0.2">
      <c r="A68" s="7"/>
      <c r="B68" s="43" t="s">
        <v>97</v>
      </c>
      <c r="C68" s="65" t="s">
        <v>19</v>
      </c>
      <c r="D68" s="60" t="s">
        <v>20</v>
      </c>
      <c r="E68" s="60" t="s">
        <v>21</v>
      </c>
      <c r="F68" s="60" t="s">
        <v>22</v>
      </c>
      <c r="G68" s="61" t="s">
        <v>23</v>
      </c>
      <c r="H68" s="66" t="s">
        <v>19</v>
      </c>
      <c r="I68" s="63" t="s">
        <v>20</v>
      </c>
      <c r="J68" s="63" t="s">
        <v>21</v>
      </c>
      <c r="K68" s="63" t="s">
        <v>22</v>
      </c>
      <c r="L68" s="64" t="s">
        <v>23</v>
      </c>
    </row>
    <row r="69" spans="1:12" ht="16" x14ac:dyDescent="0.2">
      <c r="A69" s="9">
        <v>3.1</v>
      </c>
      <c r="B69" s="46" t="s">
        <v>98</v>
      </c>
      <c r="C69" s="158"/>
      <c r="D69" s="159"/>
      <c r="E69" s="159"/>
      <c r="F69" s="159"/>
      <c r="G69" s="160"/>
      <c r="H69" s="161"/>
      <c r="I69" s="162"/>
      <c r="J69" s="162"/>
      <c r="K69" s="162"/>
      <c r="L69" s="163"/>
    </row>
    <row r="70" spans="1:12" ht="16" x14ac:dyDescent="0.2">
      <c r="A70" s="9" t="s">
        <v>99</v>
      </c>
      <c r="B70" s="46" t="s">
        <v>26</v>
      </c>
      <c r="C70" s="188"/>
      <c r="D70" s="166"/>
      <c r="E70" s="166"/>
      <c r="F70" s="166"/>
      <c r="G70" s="168"/>
      <c r="H70" s="170"/>
      <c r="I70" s="172"/>
      <c r="J70" s="172"/>
      <c r="K70" s="172"/>
      <c r="L70" s="174"/>
    </row>
    <row r="71" spans="1:12" ht="16" x14ac:dyDescent="0.2">
      <c r="A71" s="9"/>
      <c r="B71" s="46" t="s">
        <v>100</v>
      </c>
      <c r="C71" s="189"/>
      <c r="D71" s="167"/>
      <c r="E71" s="167"/>
      <c r="F71" s="167"/>
      <c r="G71" s="169"/>
      <c r="H71" s="171"/>
      <c r="I71" s="173"/>
      <c r="J71" s="173"/>
      <c r="K71" s="173"/>
      <c r="L71" s="175"/>
    </row>
    <row r="72" spans="1:12" ht="16" x14ac:dyDescent="0.2">
      <c r="A72" s="9"/>
      <c r="B72" s="46" t="s">
        <v>28</v>
      </c>
      <c r="C72" s="188"/>
      <c r="D72" s="166"/>
      <c r="E72" s="166"/>
      <c r="F72" s="166"/>
      <c r="G72" s="168"/>
      <c r="H72" s="170"/>
      <c r="I72" s="172"/>
      <c r="J72" s="172"/>
      <c r="K72" s="172"/>
      <c r="L72" s="174"/>
    </row>
    <row r="73" spans="1:12" ht="32" x14ac:dyDescent="0.2">
      <c r="A73" s="9"/>
      <c r="B73" s="46" t="s">
        <v>101</v>
      </c>
      <c r="C73" s="189"/>
      <c r="D73" s="167"/>
      <c r="E73" s="167"/>
      <c r="F73" s="167"/>
      <c r="G73" s="169"/>
      <c r="H73" s="171"/>
      <c r="I73" s="173"/>
      <c r="J73" s="173"/>
      <c r="K73" s="173"/>
      <c r="L73" s="175"/>
    </row>
    <row r="74" spans="1:12" ht="32" x14ac:dyDescent="0.2">
      <c r="A74" s="9" t="s">
        <v>102</v>
      </c>
      <c r="B74" s="46" t="s">
        <v>103</v>
      </c>
      <c r="C74" s="164"/>
      <c r="D74" s="166"/>
      <c r="E74" s="166"/>
      <c r="F74" s="166"/>
      <c r="G74" s="168"/>
      <c r="H74" s="170"/>
      <c r="I74" s="172"/>
      <c r="J74" s="172"/>
      <c r="K74" s="172"/>
      <c r="L74" s="174"/>
    </row>
    <row r="75" spans="1:12" ht="32" x14ac:dyDescent="0.2">
      <c r="A75" s="9"/>
      <c r="B75" s="46" t="s">
        <v>104</v>
      </c>
      <c r="C75" s="165"/>
      <c r="D75" s="167"/>
      <c r="E75" s="167"/>
      <c r="F75" s="167"/>
      <c r="G75" s="169"/>
      <c r="H75" s="171"/>
      <c r="I75" s="173"/>
      <c r="J75" s="173"/>
      <c r="K75" s="173"/>
      <c r="L75" s="175"/>
    </row>
    <row r="76" spans="1:12" ht="32" x14ac:dyDescent="0.2">
      <c r="A76" s="9" t="s">
        <v>105</v>
      </c>
      <c r="B76" s="46" t="s">
        <v>106</v>
      </c>
      <c r="C76" s="164"/>
      <c r="D76" s="166"/>
      <c r="E76" s="166"/>
      <c r="F76" s="166"/>
      <c r="G76" s="168"/>
      <c r="H76" s="99"/>
      <c r="I76" s="93"/>
      <c r="J76" s="93"/>
      <c r="K76" s="93"/>
      <c r="L76" s="94"/>
    </row>
    <row r="77" spans="1:12" ht="32" x14ac:dyDescent="0.2">
      <c r="A77" s="9"/>
      <c r="B77" s="46" t="s">
        <v>104</v>
      </c>
      <c r="C77" s="165"/>
      <c r="D77" s="167"/>
      <c r="E77" s="167"/>
      <c r="F77" s="167"/>
      <c r="G77" s="169"/>
      <c r="H77" s="49"/>
      <c r="I77" s="28"/>
      <c r="J77" s="28"/>
      <c r="K77" s="28"/>
      <c r="L77" s="50"/>
    </row>
    <row r="78" spans="1:12" ht="16" x14ac:dyDescent="0.2">
      <c r="A78" s="9">
        <v>3.2</v>
      </c>
      <c r="B78" s="37" t="s">
        <v>107</v>
      </c>
      <c r="C78" s="158"/>
      <c r="D78" s="159"/>
      <c r="E78" s="159"/>
      <c r="F78" s="159"/>
      <c r="G78" s="160"/>
      <c r="H78" s="23"/>
      <c r="I78" s="24"/>
      <c r="J78" s="24"/>
      <c r="K78" s="24"/>
      <c r="L78" s="25"/>
    </row>
    <row r="79" spans="1:12" ht="16" x14ac:dyDescent="0.2">
      <c r="A79" s="9" t="s">
        <v>108</v>
      </c>
      <c r="B79" s="46" t="s">
        <v>26</v>
      </c>
      <c r="C79" s="164"/>
      <c r="D79" s="166"/>
      <c r="E79" s="166"/>
      <c r="F79" s="166"/>
      <c r="G79" s="168"/>
      <c r="H79" s="170"/>
      <c r="I79" s="172"/>
      <c r="J79" s="172"/>
      <c r="K79" s="172"/>
      <c r="L79" s="190"/>
    </row>
    <row r="80" spans="1:12" ht="16" x14ac:dyDescent="0.2">
      <c r="A80" s="9"/>
      <c r="B80" s="36" t="s">
        <v>109</v>
      </c>
      <c r="C80" s="178"/>
      <c r="D80" s="179"/>
      <c r="E80" s="179"/>
      <c r="F80" s="179"/>
      <c r="G80" s="180"/>
      <c r="H80" s="181"/>
      <c r="I80" s="176"/>
      <c r="J80" s="176"/>
      <c r="K80" s="176"/>
      <c r="L80" s="192"/>
    </row>
    <row r="81" spans="1:12" ht="32" x14ac:dyDescent="0.2">
      <c r="A81" s="9"/>
      <c r="B81" s="37" t="s">
        <v>110</v>
      </c>
      <c r="C81" s="165"/>
      <c r="D81" s="167"/>
      <c r="E81" s="167"/>
      <c r="F81" s="167"/>
      <c r="G81" s="169"/>
      <c r="H81" s="171"/>
      <c r="I81" s="173"/>
      <c r="J81" s="173"/>
      <c r="K81" s="173"/>
      <c r="L81" s="191"/>
    </row>
    <row r="82" spans="1:12" ht="16" x14ac:dyDescent="0.2">
      <c r="A82" s="9"/>
      <c r="B82" s="46" t="s">
        <v>28</v>
      </c>
      <c r="C82" s="164"/>
      <c r="D82" s="166"/>
      <c r="E82" s="166"/>
      <c r="F82" s="166"/>
      <c r="G82" s="168"/>
      <c r="H82" s="170"/>
      <c r="I82" s="172"/>
      <c r="J82" s="172"/>
      <c r="K82" s="172"/>
      <c r="L82" s="190"/>
    </row>
    <row r="83" spans="1:12" ht="32" x14ac:dyDescent="0.2">
      <c r="A83" s="9"/>
      <c r="B83" s="46" t="s">
        <v>111</v>
      </c>
      <c r="C83" s="165"/>
      <c r="D83" s="167"/>
      <c r="E83" s="167"/>
      <c r="F83" s="167"/>
      <c r="G83" s="169"/>
      <c r="H83" s="171"/>
      <c r="I83" s="173"/>
      <c r="J83" s="173"/>
      <c r="K83" s="173"/>
      <c r="L83" s="191"/>
    </row>
    <row r="84" spans="1:12" ht="16" x14ac:dyDescent="0.2">
      <c r="A84" s="9">
        <v>3.3</v>
      </c>
      <c r="B84" s="46" t="s">
        <v>112</v>
      </c>
      <c r="C84" s="158"/>
      <c r="D84" s="159"/>
      <c r="E84" s="159"/>
      <c r="F84" s="159"/>
      <c r="G84" s="160"/>
      <c r="H84" s="161"/>
      <c r="I84" s="162"/>
      <c r="J84" s="162"/>
      <c r="K84" s="162"/>
      <c r="L84" s="163"/>
    </row>
    <row r="85" spans="1:12" ht="32" x14ac:dyDescent="0.2">
      <c r="A85" s="9" t="s">
        <v>113</v>
      </c>
      <c r="B85" s="46" t="s">
        <v>114</v>
      </c>
      <c r="C85" s="164"/>
      <c r="D85" s="166"/>
      <c r="E85" s="166"/>
      <c r="F85" s="166"/>
      <c r="G85" s="168"/>
      <c r="H85" s="170"/>
      <c r="I85" s="172"/>
      <c r="J85" s="172"/>
      <c r="K85" s="172"/>
      <c r="L85" s="174"/>
    </row>
    <row r="86" spans="1:12" ht="16" x14ac:dyDescent="0.2">
      <c r="A86" s="9"/>
      <c r="B86" s="46" t="s">
        <v>115</v>
      </c>
      <c r="C86" s="165"/>
      <c r="D86" s="167"/>
      <c r="E86" s="167"/>
      <c r="F86" s="167"/>
      <c r="G86" s="169"/>
      <c r="H86" s="171"/>
      <c r="I86" s="173"/>
      <c r="J86" s="173"/>
      <c r="K86" s="173"/>
      <c r="L86" s="175"/>
    </row>
    <row r="87" spans="1:12" ht="16" x14ac:dyDescent="0.2">
      <c r="A87" s="9">
        <v>3.4</v>
      </c>
      <c r="B87" s="46" t="s">
        <v>116</v>
      </c>
      <c r="C87" s="158"/>
      <c r="D87" s="159"/>
      <c r="E87" s="159"/>
      <c r="F87" s="159"/>
      <c r="G87" s="160"/>
      <c r="H87" s="161"/>
      <c r="I87" s="162"/>
      <c r="J87" s="162"/>
      <c r="K87" s="162"/>
      <c r="L87" s="163"/>
    </row>
    <row r="88" spans="1:12" ht="32" x14ac:dyDescent="0.2">
      <c r="A88" s="9" t="s">
        <v>117</v>
      </c>
      <c r="B88" s="46" t="s">
        <v>118</v>
      </c>
      <c r="C88" s="47"/>
      <c r="D88" s="27"/>
      <c r="E88" s="27"/>
      <c r="F88" s="27"/>
      <c r="G88" s="48"/>
      <c r="H88" s="49"/>
      <c r="I88" s="28"/>
      <c r="J88" s="28"/>
      <c r="K88" s="28"/>
      <c r="L88" s="50"/>
    </row>
    <row r="89" spans="1:12" ht="16" x14ac:dyDescent="0.2">
      <c r="A89" s="9">
        <v>3.5</v>
      </c>
      <c r="B89" s="46" t="s">
        <v>119</v>
      </c>
      <c r="C89" s="158"/>
      <c r="D89" s="159"/>
      <c r="E89" s="159"/>
      <c r="F89" s="159"/>
      <c r="G89" s="160"/>
      <c r="H89" s="161"/>
      <c r="I89" s="162"/>
      <c r="J89" s="162"/>
      <c r="K89" s="162"/>
      <c r="L89" s="163"/>
    </row>
    <row r="90" spans="1:12" ht="16" x14ac:dyDescent="0.2">
      <c r="A90" s="9" t="s">
        <v>120</v>
      </c>
      <c r="B90" s="46" t="s">
        <v>26</v>
      </c>
      <c r="C90" s="164"/>
      <c r="D90" s="166"/>
      <c r="E90" s="166"/>
      <c r="F90" s="166"/>
      <c r="G90" s="168"/>
      <c r="H90" s="170"/>
      <c r="I90" s="172"/>
      <c r="J90" s="172"/>
      <c r="K90" s="172"/>
      <c r="L90" s="174"/>
    </row>
    <row r="91" spans="1:12" ht="16" x14ac:dyDescent="0.2">
      <c r="A91" s="9"/>
      <c r="B91" s="46" t="s">
        <v>121</v>
      </c>
      <c r="C91" s="178"/>
      <c r="D91" s="179"/>
      <c r="E91" s="179"/>
      <c r="F91" s="179"/>
      <c r="G91" s="180"/>
      <c r="H91" s="181"/>
      <c r="I91" s="176"/>
      <c r="J91" s="176"/>
      <c r="K91" s="176"/>
      <c r="L91" s="177"/>
    </row>
    <row r="92" spans="1:12" ht="32" x14ac:dyDescent="0.2">
      <c r="A92" s="9"/>
      <c r="B92" s="46" t="s">
        <v>122</v>
      </c>
      <c r="C92" s="165"/>
      <c r="D92" s="167"/>
      <c r="E92" s="167"/>
      <c r="F92" s="167"/>
      <c r="G92" s="169"/>
      <c r="H92" s="171"/>
      <c r="I92" s="173"/>
      <c r="J92" s="173"/>
      <c r="K92" s="173"/>
      <c r="L92" s="175"/>
    </row>
    <row r="93" spans="1:12" ht="16" x14ac:dyDescent="0.2">
      <c r="A93" s="9"/>
      <c r="B93" s="46" t="s">
        <v>28</v>
      </c>
      <c r="C93" s="164"/>
      <c r="D93" s="166"/>
      <c r="E93" s="166"/>
      <c r="F93" s="166"/>
      <c r="G93" s="168"/>
      <c r="H93" s="170"/>
      <c r="I93" s="172"/>
      <c r="J93" s="172"/>
      <c r="K93" s="172"/>
      <c r="L93" s="174"/>
    </row>
    <row r="94" spans="1:12" ht="16" x14ac:dyDescent="0.2">
      <c r="A94" s="9"/>
      <c r="B94" s="46" t="s">
        <v>123</v>
      </c>
      <c r="C94" s="165"/>
      <c r="D94" s="167"/>
      <c r="E94" s="167"/>
      <c r="F94" s="167"/>
      <c r="G94" s="169"/>
      <c r="H94" s="171"/>
      <c r="I94" s="173"/>
      <c r="J94" s="173"/>
      <c r="K94" s="173"/>
      <c r="L94" s="175"/>
    </row>
    <row r="95" spans="1:12" ht="16" x14ac:dyDescent="0.2">
      <c r="A95" s="9" t="s">
        <v>124</v>
      </c>
      <c r="B95" s="36" t="s">
        <v>26</v>
      </c>
      <c r="C95" s="164"/>
      <c r="D95" s="166"/>
      <c r="E95" s="166"/>
      <c r="F95" s="166"/>
      <c r="G95" s="168"/>
      <c r="H95" s="170"/>
      <c r="I95" s="172"/>
      <c r="J95" s="172"/>
      <c r="K95" s="172"/>
      <c r="L95" s="174"/>
    </row>
    <row r="96" spans="1:12" ht="48" x14ac:dyDescent="0.2">
      <c r="A96" s="9"/>
      <c r="B96" s="36" t="s">
        <v>125</v>
      </c>
      <c r="C96" s="165"/>
      <c r="D96" s="167"/>
      <c r="E96" s="167"/>
      <c r="F96" s="167"/>
      <c r="G96" s="169"/>
      <c r="H96" s="171"/>
      <c r="I96" s="173"/>
      <c r="J96" s="173"/>
      <c r="K96" s="173"/>
      <c r="L96" s="175"/>
    </row>
    <row r="97" spans="1:12" ht="16" x14ac:dyDescent="0.2">
      <c r="A97" s="9"/>
      <c r="B97" s="36" t="s">
        <v>28</v>
      </c>
      <c r="C97" s="164"/>
      <c r="D97" s="166"/>
      <c r="E97" s="166"/>
      <c r="F97" s="166"/>
      <c r="G97" s="168"/>
      <c r="H97" s="170"/>
      <c r="I97" s="172"/>
      <c r="J97" s="172"/>
      <c r="K97" s="172"/>
      <c r="L97" s="174"/>
    </row>
    <row r="98" spans="1:12" ht="32" x14ac:dyDescent="0.2">
      <c r="A98" s="9"/>
      <c r="B98" s="36" t="s">
        <v>126</v>
      </c>
      <c r="C98" s="178"/>
      <c r="D98" s="179"/>
      <c r="E98" s="179"/>
      <c r="F98" s="179"/>
      <c r="G98" s="180"/>
      <c r="H98" s="181"/>
      <c r="I98" s="176"/>
      <c r="J98" s="176"/>
      <c r="K98" s="176"/>
      <c r="L98" s="177"/>
    </row>
    <row r="99" spans="1:12" ht="16" x14ac:dyDescent="0.2">
      <c r="A99" s="9"/>
      <c r="B99" s="36" t="s">
        <v>127</v>
      </c>
      <c r="C99" s="165"/>
      <c r="D99" s="167"/>
      <c r="E99" s="167"/>
      <c r="F99" s="167"/>
      <c r="G99" s="169"/>
      <c r="H99" s="171"/>
      <c r="I99" s="173"/>
      <c r="J99" s="173"/>
      <c r="K99" s="173"/>
      <c r="L99" s="175"/>
    </row>
    <row r="100" spans="1:12" ht="48" x14ac:dyDescent="0.2">
      <c r="A100" s="9" t="s">
        <v>128</v>
      </c>
      <c r="B100" s="36" t="s">
        <v>129</v>
      </c>
      <c r="C100" s="34"/>
      <c r="D100" s="18"/>
      <c r="E100" s="18"/>
      <c r="F100" s="18"/>
      <c r="G100" s="19"/>
      <c r="H100" s="23"/>
      <c r="I100" s="24"/>
      <c r="J100" s="24"/>
      <c r="K100" s="24"/>
      <c r="L100" s="25"/>
    </row>
    <row r="101" spans="1:12" ht="17" thickBot="1" x14ac:dyDescent="0.25">
      <c r="A101" s="11" t="s">
        <v>130</v>
      </c>
      <c r="B101" s="38" t="s">
        <v>131</v>
      </c>
      <c r="C101" s="34"/>
      <c r="D101" s="18"/>
      <c r="E101" s="18"/>
      <c r="F101" s="18"/>
      <c r="G101" s="19"/>
      <c r="H101" s="23"/>
      <c r="I101" s="24"/>
      <c r="J101" s="24"/>
      <c r="K101" s="24"/>
      <c r="L101" s="25"/>
    </row>
    <row r="102" spans="1:12" ht="17" thickBot="1" x14ac:dyDescent="0.25">
      <c r="A102" s="39" t="s">
        <v>69</v>
      </c>
      <c r="B102" s="45" t="s">
        <v>132</v>
      </c>
      <c r="C102" s="29">
        <f t="shared" ref="C102:L102" si="2">SUM(C69:C101)</f>
        <v>0</v>
      </c>
      <c r="D102" s="29">
        <f t="shared" si="2"/>
        <v>0</v>
      </c>
      <c r="E102" s="29">
        <f t="shared" si="2"/>
        <v>0</v>
      </c>
      <c r="F102" s="29">
        <f t="shared" si="2"/>
        <v>0</v>
      </c>
      <c r="G102" s="30">
        <f t="shared" si="2"/>
        <v>0</v>
      </c>
      <c r="H102" s="31">
        <f t="shared" si="2"/>
        <v>0</v>
      </c>
      <c r="I102" s="32">
        <f t="shared" si="2"/>
        <v>0</v>
      </c>
      <c r="J102" s="32">
        <f t="shared" si="2"/>
        <v>0</v>
      </c>
      <c r="K102" s="32">
        <f t="shared" si="2"/>
        <v>0</v>
      </c>
      <c r="L102" s="33">
        <f t="shared" si="2"/>
        <v>0</v>
      </c>
    </row>
    <row r="104" spans="1:12" ht="16" thickBot="1" x14ac:dyDescent="0.25"/>
    <row r="105" spans="1:12" ht="17" thickBot="1" x14ac:dyDescent="0.25">
      <c r="A105" s="41" t="s">
        <v>14</v>
      </c>
      <c r="B105" s="44" t="s">
        <v>15</v>
      </c>
      <c r="C105" s="152" t="s">
        <v>16</v>
      </c>
      <c r="D105" s="153"/>
      <c r="E105" s="153"/>
      <c r="F105" s="153"/>
      <c r="G105" s="154"/>
      <c r="H105" s="193" t="s">
        <v>17</v>
      </c>
      <c r="I105" s="156"/>
      <c r="J105" s="156"/>
      <c r="K105" s="156"/>
      <c r="L105" s="157"/>
    </row>
    <row r="106" spans="1:12" ht="16" x14ac:dyDescent="0.2">
      <c r="A106" s="7"/>
      <c r="B106" s="56" t="s">
        <v>133</v>
      </c>
      <c r="C106" s="59" t="s">
        <v>19</v>
      </c>
      <c r="D106" s="60" t="s">
        <v>20</v>
      </c>
      <c r="E106" s="60" t="s">
        <v>21</v>
      </c>
      <c r="F106" s="60" t="s">
        <v>22</v>
      </c>
      <c r="G106" s="61" t="s">
        <v>23</v>
      </c>
      <c r="H106" s="62" t="s">
        <v>19</v>
      </c>
      <c r="I106" s="63" t="s">
        <v>20</v>
      </c>
      <c r="J106" s="63" t="s">
        <v>21</v>
      </c>
      <c r="K106" s="63" t="s">
        <v>22</v>
      </c>
      <c r="L106" s="64" t="s">
        <v>23</v>
      </c>
    </row>
    <row r="107" spans="1:12" ht="16" x14ac:dyDescent="0.2">
      <c r="A107" s="9">
        <v>4.0999999999999996</v>
      </c>
      <c r="B107" s="16" t="s">
        <v>134</v>
      </c>
      <c r="C107" s="158"/>
      <c r="D107" s="159"/>
      <c r="E107" s="159"/>
      <c r="F107" s="159"/>
      <c r="G107" s="160"/>
      <c r="H107" s="161"/>
      <c r="I107" s="162"/>
      <c r="J107" s="162"/>
      <c r="K107" s="162"/>
      <c r="L107" s="163"/>
    </row>
    <row r="108" spans="1:12" ht="48" x14ac:dyDescent="0.2">
      <c r="A108" s="9" t="s">
        <v>135</v>
      </c>
      <c r="B108" s="16" t="s">
        <v>136</v>
      </c>
      <c r="C108" s="17"/>
      <c r="D108" s="18"/>
      <c r="E108" s="18"/>
      <c r="F108" s="18"/>
      <c r="G108" s="19"/>
      <c r="H108" s="57"/>
      <c r="I108" s="24"/>
      <c r="J108" s="24"/>
      <c r="K108" s="24"/>
      <c r="L108" s="25"/>
    </row>
    <row r="109" spans="1:12" ht="16" x14ac:dyDescent="0.2">
      <c r="A109" s="9">
        <v>4.2</v>
      </c>
      <c r="B109" s="16" t="s">
        <v>137</v>
      </c>
      <c r="C109" s="158"/>
      <c r="D109" s="159"/>
      <c r="E109" s="159"/>
      <c r="F109" s="159"/>
      <c r="G109" s="160"/>
      <c r="H109" s="161"/>
      <c r="I109" s="162"/>
      <c r="J109" s="162"/>
      <c r="K109" s="162"/>
      <c r="L109" s="163"/>
    </row>
    <row r="110" spans="1:12" ht="32" x14ac:dyDescent="0.2">
      <c r="A110" s="9" t="s">
        <v>138</v>
      </c>
      <c r="B110" s="16" t="s">
        <v>139</v>
      </c>
      <c r="C110" s="17"/>
      <c r="D110" s="18"/>
      <c r="E110" s="18"/>
      <c r="F110" s="18"/>
      <c r="G110" s="19"/>
      <c r="H110" s="57"/>
      <c r="I110" s="24"/>
      <c r="J110" s="24"/>
      <c r="K110" s="24"/>
      <c r="L110" s="25"/>
    </row>
    <row r="111" spans="1:12" ht="16" x14ac:dyDescent="0.2">
      <c r="A111" s="9">
        <v>4.3</v>
      </c>
      <c r="B111" s="16" t="s">
        <v>140</v>
      </c>
      <c r="C111" s="158"/>
      <c r="D111" s="159"/>
      <c r="E111" s="159"/>
      <c r="F111" s="159"/>
      <c r="G111" s="160"/>
      <c r="H111" s="161"/>
      <c r="I111" s="162"/>
      <c r="J111" s="162"/>
      <c r="K111" s="162"/>
      <c r="L111" s="163"/>
    </row>
    <row r="112" spans="1:12" ht="16" x14ac:dyDescent="0.2">
      <c r="A112" s="9" t="s">
        <v>141</v>
      </c>
      <c r="B112" s="16" t="s">
        <v>26</v>
      </c>
      <c r="C112" s="164"/>
      <c r="D112" s="166"/>
      <c r="E112" s="166"/>
      <c r="F112" s="166"/>
      <c r="G112" s="168"/>
      <c r="H112" s="170"/>
      <c r="I112" s="172"/>
      <c r="J112" s="172"/>
      <c r="K112" s="172"/>
      <c r="L112" s="174"/>
    </row>
    <row r="113" spans="1:12" ht="32" x14ac:dyDescent="0.2">
      <c r="A113" s="9"/>
      <c r="B113" s="16" t="s">
        <v>142</v>
      </c>
      <c r="C113" s="165"/>
      <c r="D113" s="167"/>
      <c r="E113" s="167"/>
      <c r="F113" s="167"/>
      <c r="G113" s="169"/>
      <c r="H113" s="171"/>
      <c r="I113" s="173"/>
      <c r="J113" s="173"/>
      <c r="K113" s="173"/>
      <c r="L113" s="175"/>
    </row>
    <row r="114" spans="1:12" ht="16" x14ac:dyDescent="0.2">
      <c r="A114" s="9"/>
      <c r="B114" s="16" t="s">
        <v>28</v>
      </c>
      <c r="C114" s="164"/>
      <c r="D114" s="166"/>
      <c r="E114" s="166"/>
      <c r="F114" s="166"/>
      <c r="G114" s="168"/>
      <c r="H114" s="170"/>
      <c r="I114" s="172"/>
      <c r="J114" s="172"/>
      <c r="K114" s="172"/>
      <c r="L114" s="174"/>
    </row>
    <row r="115" spans="1:12" ht="32" x14ac:dyDescent="0.2">
      <c r="A115" s="9"/>
      <c r="B115" s="16" t="s">
        <v>143</v>
      </c>
      <c r="C115" s="165"/>
      <c r="D115" s="167"/>
      <c r="E115" s="167"/>
      <c r="F115" s="167"/>
      <c r="G115" s="169"/>
      <c r="H115" s="171"/>
      <c r="I115" s="173"/>
      <c r="J115" s="173"/>
      <c r="K115" s="173"/>
      <c r="L115" s="175"/>
    </row>
    <row r="116" spans="1:12" ht="16" x14ac:dyDescent="0.2">
      <c r="A116" s="9">
        <v>4.4000000000000004</v>
      </c>
      <c r="B116" s="16" t="s">
        <v>144</v>
      </c>
      <c r="C116" s="158"/>
      <c r="D116" s="159"/>
      <c r="E116" s="159"/>
      <c r="F116" s="159"/>
      <c r="G116" s="160"/>
      <c r="H116" s="161"/>
      <c r="I116" s="162"/>
      <c r="J116" s="162"/>
      <c r="K116" s="162"/>
      <c r="L116" s="163"/>
    </row>
    <row r="117" spans="1:12" ht="32" x14ac:dyDescent="0.2">
      <c r="A117" s="9" t="s">
        <v>145</v>
      </c>
      <c r="B117" s="16" t="s">
        <v>146</v>
      </c>
      <c r="C117" s="17"/>
      <c r="D117" s="18"/>
      <c r="E117" s="18"/>
      <c r="F117" s="18"/>
      <c r="G117" s="19"/>
      <c r="H117" s="57"/>
      <c r="I117" s="24"/>
      <c r="J117" s="24"/>
      <c r="K117" s="24"/>
      <c r="L117" s="25"/>
    </row>
    <row r="118" spans="1:12" ht="32" x14ac:dyDescent="0.2">
      <c r="A118" s="9" t="s">
        <v>147</v>
      </c>
      <c r="B118" s="16" t="s">
        <v>148</v>
      </c>
      <c r="C118" s="17"/>
      <c r="D118" s="18"/>
      <c r="E118" s="18"/>
      <c r="F118" s="18"/>
      <c r="G118" s="19"/>
      <c r="H118" s="57"/>
      <c r="I118" s="24"/>
      <c r="J118" s="24"/>
      <c r="K118" s="24"/>
      <c r="L118" s="25"/>
    </row>
    <row r="119" spans="1:12" ht="32" x14ac:dyDescent="0.2">
      <c r="A119" s="9" t="s">
        <v>149</v>
      </c>
      <c r="B119" s="16" t="s">
        <v>150</v>
      </c>
      <c r="C119" s="17"/>
      <c r="D119" s="18"/>
      <c r="E119" s="18"/>
      <c r="F119" s="18"/>
      <c r="G119" s="19"/>
      <c r="H119" s="57"/>
      <c r="I119" s="24"/>
      <c r="J119" s="24"/>
      <c r="K119" s="24"/>
      <c r="L119" s="25"/>
    </row>
    <row r="120" spans="1:12" ht="16" x14ac:dyDescent="0.2">
      <c r="A120" s="9">
        <v>4.5</v>
      </c>
      <c r="B120" s="16" t="s">
        <v>151</v>
      </c>
      <c r="C120" s="158"/>
      <c r="D120" s="159"/>
      <c r="E120" s="159"/>
      <c r="F120" s="159"/>
      <c r="G120" s="160"/>
      <c r="H120" s="161"/>
      <c r="I120" s="162"/>
      <c r="J120" s="162"/>
      <c r="K120" s="162"/>
      <c r="L120" s="163"/>
    </row>
    <row r="121" spans="1:12" ht="32" x14ac:dyDescent="0.2">
      <c r="A121" s="9" t="s">
        <v>152</v>
      </c>
      <c r="B121" s="16" t="s">
        <v>153</v>
      </c>
      <c r="C121" s="17"/>
      <c r="D121" s="18"/>
      <c r="E121" s="18"/>
      <c r="F121" s="18"/>
      <c r="G121" s="19"/>
      <c r="H121" s="57"/>
      <c r="I121" s="24"/>
      <c r="J121" s="24"/>
      <c r="K121" s="24"/>
      <c r="L121" s="25"/>
    </row>
    <row r="122" spans="1:12" ht="48" x14ac:dyDescent="0.2">
      <c r="A122" s="9" t="s">
        <v>154</v>
      </c>
      <c r="B122" s="16" t="s">
        <v>155</v>
      </c>
      <c r="C122" s="164"/>
      <c r="D122" s="166"/>
      <c r="E122" s="166"/>
      <c r="F122" s="166"/>
      <c r="G122" s="168"/>
      <c r="H122" s="170"/>
      <c r="I122" s="172"/>
      <c r="J122" s="172"/>
      <c r="K122" s="172"/>
      <c r="L122" s="174"/>
    </row>
    <row r="123" spans="1:12" ht="16" x14ac:dyDescent="0.2">
      <c r="A123" s="9"/>
      <c r="B123" s="16" t="s">
        <v>156</v>
      </c>
      <c r="C123" s="178"/>
      <c r="D123" s="179"/>
      <c r="E123" s="179"/>
      <c r="F123" s="179"/>
      <c r="G123" s="180"/>
      <c r="H123" s="181"/>
      <c r="I123" s="176"/>
      <c r="J123" s="176"/>
      <c r="K123" s="176"/>
      <c r="L123" s="177"/>
    </row>
    <row r="124" spans="1:12" ht="16" x14ac:dyDescent="0.2">
      <c r="A124" s="9"/>
      <c r="B124" s="16" t="s">
        <v>157</v>
      </c>
      <c r="C124" s="165"/>
      <c r="D124" s="167"/>
      <c r="E124" s="167"/>
      <c r="F124" s="167"/>
      <c r="G124" s="169"/>
      <c r="H124" s="171"/>
      <c r="I124" s="173"/>
      <c r="J124" s="173"/>
      <c r="K124" s="173"/>
      <c r="L124" s="175"/>
    </row>
    <row r="125" spans="1:12" ht="32" x14ac:dyDescent="0.2">
      <c r="A125" s="9" t="s">
        <v>158</v>
      </c>
      <c r="B125" s="16" t="s">
        <v>159</v>
      </c>
      <c r="C125" s="17"/>
      <c r="D125" s="18"/>
      <c r="E125" s="18"/>
      <c r="F125" s="18"/>
      <c r="G125" s="19"/>
      <c r="H125" s="57"/>
      <c r="I125" s="24"/>
      <c r="J125" s="24"/>
      <c r="K125" s="24"/>
      <c r="L125" s="25"/>
    </row>
    <row r="126" spans="1:12" ht="48" x14ac:dyDescent="0.2">
      <c r="A126" s="9" t="s">
        <v>160</v>
      </c>
      <c r="B126" s="16" t="s">
        <v>161</v>
      </c>
      <c r="C126" s="17"/>
      <c r="D126" s="18"/>
      <c r="E126" s="18"/>
      <c r="F126" s="18"/>
      <c r="G126" s="19"/>
      <c r="H126" s="57"/>
      <c r="I126" s="24"/>
      <c r="J126" s="24"/>
      <c r="K126" s="24"/>
      <c r="L126" s="25"/>
    </row>
    <row r="127" spans="1:12" ht="48" x14ac:dyDescent="0.2">
      <c r="A127" s="9" t="s">
        <v>162</v>
      </c>
      <c r="B127" s="16" t="s">
        <v>163</v>
      </c>
      <c r="C127" s="17"/>
      <c r="D127" s="18"/>
      <c r="E127" s="18"/>
      <c r="F127" s="18"/>
      <c r="G127" s="19"/>
      <c r="H127" s="57"/>
      <c r="I127" s="24"/>
      <c r="J127" s="24"/>
      <c r="K127" s="24"/>
      <c r="L127" s="25"/>
    </row>
    <row r="128" spans="1:12" ht="16" x14ac:dyDescent="0.2">
      <c r="A128" s="9" t="s">
        <v>164</v>
      </c>
      <c r="B128" s="16" t="s">
        <v>26</v>
      </c>
      <c r="C128" s="164"/>
      <c r="D128" s="166"/>
      <c r="E128" s="166"/>
      <c r="F128" s="166"/>
      <c r="G128" s="168"/>
      <c r="H128" s="170"/>
      <c r="I128" s="172"/>
      <c r="J128" s="172"/>
      <c r="K128" s="172"/>
      <c r="L128" s="174"/>
    </row>
    <row r="129" spans="1:12" ht="32" x14ac:dyDescent="0.2">
      <c r="A129" s="9"/>
      <c r="B129" s="16" t="s">
        <v>165</v>
      </c>
      <c r="C129" s="165"/>
      <c r="D129" s="167"/>
      <c r="E129" s="167"/>
      <c r="F129" s="167"/>
      <c r="G129" s="169"/>
      <c r="H129" s="171"/>
      <c r="I129" s="173"/>
      <c r="J129" s="173"/>
      <c r="K129" s="173"/>
      <c r="L129" s="175"/>
    </row>
    <row r="130" spans="1:12" ht="16" x14ac:dyDescent="0.2">
      <c r="A130" s="9"/>
      <c r="B130" s="16" t="s">
        <v>28</v>
      </c>
      <c r="C130" s="164"/>
      <c r="D130" s="166"/>
      <c r="E130" s="166"/>
      <c r="F130" s="166"/>
      <c r="G130" s="168"/>
      <c r="H130" s="170"/>
      <c r="I130" s="172"/>
      <c r="J130" s="172"/>
      <c r="K130" s="172"/>
      <c r="L130" s="174"/>
    </row>
    <row r="131" spans="1:12" ht="32" x14ac:dyDescent="0.2">
      <c r="A131" s="9"/>
      <c r="B131" s="16" t="s">
        <v>166</v>
      </c>
      <c r="C131" s="165"/>
      <c r="D131" s="167"/>
      <c r="E131" s="167"/>
      <c r="F131" s="167"/>
      <c r="G131" s="169"/>
      <c r="H131" s="171"/>
      <c r="I131" s="173"/>
      <c r="J131" s="173"/>
      <c r="K131" s="173"/>
      <c r="L131" s="175"/>
    </row>
    <row r="132" spans="1:12" ht="32" x14ac:dyDescent="0.2">
      <c r="A132" s="9" t="s">
        <v>167</v>
      </c>
      <c r="B132" s="16" t="s">
        <v>168</v>
      </c>
      <c r="C132" s="17"/>
      <c r="D132" s="18"/>
      <c r="E132" s="18"/>
      <c r="F132" s="18"/>
      <c r="G132" s="19"/>
      <c r="H132" s="57"/>
      <c r="I132" s="24"/>
      <c r="J132" s="24"/>
      <c r="K132" s="24"/>
      <c r="L132" s="25"/>
    </row>
    <row r="133" spans="1:12" ht="32" x14ac:dyDescent="0.2">
      <c r="A133" s="9" t="s">
        <v>169</v>
      </c>
      <c r="B133" s="16" t="s">
        <v>170</v>
      </c>
      <c r="C133" s="17"/>
      <c r="D133" s="18"/>
      <c r="E133" s="18"/>
      <c r="F133" s="18"/>
      <c r="G133" s="19"/>
      <c r="H133" s="57"/>
      <c r="I133" s="24"/>
      <c r="J133" s="24"/>
      <c r="K133" s="24"/>
      <c r="L133" s="25"/>
    </row>
    <row r="134" spans="1:12" ht="16" x14ac:dyDescent="0.2">
      <c r="A134" s="9" t="s">
        <v>171</v>
      </c>
      <c r="B134" s="16" t="s">
        <v>172</v>
      </c>
      <c r="C134" s="17"/>
      <c r="D134" s="18"/>
      <c r="E134" s="18"/>
      <c r="F134" s="18"/>
      <c r="G134" s="19"/>
      <c r="H134" s="57"/>
      <c r="I134" s="24"/>
      <c r="J134" s="24"/>
      <c r="K134" s="24"/>
      <c r="L134" s="25"/>
    </row>
    <row r="135" spans="1:12" ht="16" x14ac:dyDescent="0.2">
      <c r="A135" s="9">
        <v>4.5999999999999996</v>
      </c>
      <c r="B135" s="16" t="s">
        <v>173</v>
      </c>
      <c r="C135" s="158"/>
      <c r="D135" s="159"/>
      <c r="E135" s="159"/>
      <c r="F135" s="159"/>
      <c r="G135" s="160"/>
      <c r="H135" s="161"/>
      <c r="I135" s="162"/>
      <c r="J135" s="162"/>
      <c r="K135" s="162"/>
      <c r="L135" s="163"/>
    </row>
    <row r="136" spans="1:12" ht="16" x14ac:dyDescent="0.2">
      <c r="A136" s="9" t="s">
        <v>174</v>
      </c>
      <c r="B136" s="16" t="s">
        <v>26</v>
      </c>
      <c r="C136" s="164"/>
      <c r="D136" s="166"/>
      <c r="E136" s="166"/>
      <c r="F136" s="166"/>
      <c r="G136" s="168"/>
      <c r="H136" s="170"/>
      <c r="I136" s="172"/>
      <c r="J136" s="172"/>
      <c r="K136" s="172"/>
      <c r="L136" s="174"/>
    </row>
    <row r="137" spans="1:12" ht="32" x14ac:dyDescent="0.2">
      <c r="A137" s="9"/>
      <c r="B137" s="16" t="s">
        <v>175</v>
      </c>
      <c r="C137" s="165"/>
      <c r="D137" s="167"/>
      <c r="E137" s="167"/>
      <c r="F137" s="167"/>
      <c r="G137" s="169"/>
      <c r="H137" s="171"/>
      <c r="I137" s="173"/>
      <c r="J137" s="173"/>
      <c r="K137" s="173"/>
      <c r="L137" s="175"/>
    </row>
    <row r="138" spans="1:12" ht="16" x14ac:dyDescent="0.2">
      <c r="A138" s="9"/>
      <c r="B138" s="16" t="s">
        <v>28</v>
      </c>
      <c r="C138" s="164"/>
      <c r="D138" s="166"/>
      <c r="E138" s="166"/>
      <c r="F138" s="166"/>
      <c r="G138" s="168"/>
      <c r="H138" s="170"/>
      <c r="I138" s="172"/>
      <c r="J138" s="172"/>
      <c r="K138" s="172"/>
      <c r="L138" s="174"/>
    </row>
    <row r="139" spans="1:12" ht="17" thickBot="1" x14ac:dyDescent="0.25">
      <c r="A139" s="12"/>
      <c r="B139" s="58" t="s">
        <v>176</v>
      </c>
      <c r="C139" s="178"/>
      <c r="D139" s="179"/>
      <c r="E139" s="179"/>
      <c r="F139" s="179"/>
      <c r="G139" s="180"/>
      <c r="H139" s="181"/>
      <c r="I139" s="176"/>
      <c r="J139" s="176"/>
      <c r="K139" s="176"/>
      <c r="L139" s="177"/>
    </row>
    <row r="140" spans="1:12" ht="17" thickBot="1" x14ac:dyDescent="0.25">
      <c r="A140" s="13" t="s">
        <v>69</v>
      </c>
      <c r="B140" s="14" t="s">
        <v>177</v>
      </c>
      <c r="C140" s="29">
        <f t="shared" ref="C140:L140" si="3">SUM(C107:C139)</f>
        <v>0</v>
      </c>
      <c r="D140" s="29">
        <f t="shared" si="3"/>
        <v>0</v>
      </c>
      <c r="E140" s="29">
        <f t="shared" si="3"/>
        <v>0</v>
      </c>
      <c r="F140" s="29">
        <f t="shared" si="3"/>
        <v>0</v>
      </c>
      <c r="G140" s="30">
        <f t="shared" si="3"/>
        <v>0</v>
      </c>
      <c r="H140" s="31">
        <f t="shared" si="3"/>
        <v>0</v>
      </c>
      <c r="I140" s="32">
        <f t="shared" si="3"/>
        <v>0</v>
      </c>
      <c r="J140" s="32">
        <f t="shared" si="3"/>
        <v>0</v>
      </c>
      <c r="K140" s="32">
        <f t="shared" si="3"/>
        <v>0</v>
      </c>
      <c r="L140" s="33">
        <f t="shared" si="3"/>
        <v>0</v>
      </c>
    </row>
    <row r="142" spans="1:12" ht="16" thickBot="1" x14ac:dyDescent="0.25"/>
    <row r="143" spans="1:12" ht="17" thickBot="1" x14ac:dyDescent="0.25">
      <c r="A143" s="41" t="s">
        <v>14</v>
      </c>
      <c r="B143" s="44" t="s">
        <v>15</v>
      </c>
      <c r="C143" s="152" t="s">
        <v>16</v>
      </c>
      <c r="D143" s="153"/>
      <c r="E143" s="153"/>
      <c r="F143" s="153"/>
      <c r="G143" s="154"/>
      <c r="H143" s="193" t="s">
        <v>17</v>
      </c>
      <c r="I143" s="156"/>
      <c r="J143" s="156"/>
      <c r="K143" s="156"/>
      <c r="L143" s="157"/>
    </row>
    <row r="144" spans="1:12" ht="17" thickBot="1" x14ac:dyDescent="0.25">
      <c r="A144" s="41"/>
      <c r="B144" s="67" t="s">
        <v>178</v>
      </c>
      <c r="C144" s="68" t="s">
        <v>19</v>
      </c>
      <c r="D144" s="69" t="s">
        <v>20</v>
      </c>
      <c r="E144" s="69" t="s">
        <v>21</v>
      </c>
      <c r="F144" s="69" t="s">
        <v>22</v>
      </c>
      <c r="G144" s="70" t="s">
        <v>23</v>
      </c>
      <c r="H144" s="71" t="s">
        <v>19</v>
      </c>
      <c r="I144" s="72" t="s">
        <v>20</v>
      </c>
      <c r="J144" s="72" t="s">
        <v>21</v>
      </c>
      <c r="K144" s="72" t="s">
        <v>22</v>
      </c>
      <c r="L144" s="73" t="s">
        <v>23</v>
      </c>
    </row>
    <row r="145" spans="1:12" ht="16" x14ac:dyDescent="0.2">
      <c r="A145" s="74">
        <v>5.0999999999999996</v>
      </c>
      <c r="B145" s="56" t="s">
        <v>179</v>
      </c>
      <c r="C145" s="194"/>
      <c r="D145" s="195"/>
      <c r="E145" s="195"/>
      <c r="F145" s="195"/>
      <c r="G145" s="196"/>
      <c r="H145" s="197"/>
      <c r="I145" s="198"/>
      <c r="J145" s="198"/>
      <c r="K145" s="198"/>
      <c r="L145" s="199"/>
    </row>
    <row r="146" spans="1:12" ht="16" x14ac:dyDescent="0.2">
      <c r="A146" s="9" t="s">
        <v>180</v>
      </c>
      <c r="B146" s="16" t="s">
        <v>26</v>
      </c>
      <c r="C146" s="164"/>
      <c r="D146" s="166"/>
      <c r="E146" s="166"/>
      <c r="F146" s="166"/>
      <c r="G146" s="168"/>
      <c r="H146" s="170"/>
      <c r="I146" s="172"/>
      <c r="J146" s="172"/>
      <c r="K146" s="172"/>
      <c r="L146" s="174"/>
    </row>
    <row r="147" spans="1:12" ht="48" x14ac:dyDescent="0.2">
      <c r="A147" s="9"/>
      <c r="B147" s="16" t="s">
        <v>181</v>
      </c>
      <c r="C147" s="165"/>
      <c r="D147" s="167"/>
      <c r="E147" s="167"/>
      <c r="F147" s="167"/>
      <c r="G147" s="169"/>
      <c r="H147" s="171"/>
      <c r="I147" s="173"/>
      <c r="J147" s="173"/>
      <c r="K147" s="173"/>
      <c r="L147" s="175"/>
    </row>
    <row r="148" spans="1:12" ht="16" x14ac:dyDescent="0.2">
      <c r="A148" s="9"/>
      <c r="B148" s="16" t="s">
        <v>28</v>
      </c>
      <c r="C148" s="164"/>
      <c r="D148" s="166"/>
      <c r="E148" s="166"/>
      <c r="F148" s="166"/>
      <c r="G148" s="168"/>
      <c r="H148" s="170"/>
      <c r="I148" s="172"/>
      <c r="J148" s="172"/>
      <c r="K148" s="172"/>
      <c r="L148" s="174"/>
    </row>
    <row r="149" spans="1:12" ht="32" x14ac:dyDescent="0.2">
      <c r="A149" s="9"/>
      <c r="B149" s="16" t="s">
        <v>182</v>
      </c>
      <c r="C149" s="165"/>
      <c r="D149" s="167"/>
      <c r="E149" s="167"/>
      <c r="F149" s="167"/>
      <c r="G149" s="169"/>
      <c r="H149" s="171"/>
      <c r="I149" s="173"/>
      <c r="J149" s="173"/>
      <c r="K149" s="173"/>
      <c r="L149" s="175"/>
    </row>
    <row r="150" spans="1:12" ht="32" x14ac:dyDescent="0.2">
      <c r="A150" s="9" t="s">
        <v>183</v>
      </c>
      <c r="B150" s="16" t="s">
        <v>184</v>
      </c>
      <c r="C150" s="17"/>
      <c r="D150" s="18"/>
      <c r="E150" s="18"/>
      <c r="F150" s="18"/>
      <c r="G150" s="19"/>
      <c r="H150" s="57"/>
      <c r="I150" s="24"/>
      <c r="J150" s="24"/>
      <c r="K150" s="24"/>
      <c r="L150" s="25"/>
    </row>
    <row r="151" spans="1:12" ht="16" x14ac:dyDescent="0.2">
      <c r="A151" s="9"/>
      <c r="B151" s="16" t="s">
        <v>185</v>
      </c>
      <c r="C151" s="17"/>
      <c r="D151" s="18"/>
      <c r="E151" s="18"/>
      <c r="F151" s="18"/>
      <c r="G151" s="19"/>
      <c r="H151" s="57"/>
      <c r="I151" s="24"/>
      <c r="J151" s="24"/>
      <c r="K151" s="24"/>
      <c r="L151" s="25"/>
    </row>
    <row r="152" spans="1:12" ht="16" x14ac:dyDescent="0.2">
      <c r="A152" s="9">
        <v>5.2</v>
      </c>
      <c r="B152" s="16" t="s">
        <v>186</v>
      </c>
      <c r="C152" s="158"/>
      <c r="D152" s="159"/>
      <c r="E152" s="159"/>
      <c r="F152" s="159"/>
      <c r="G152" s="160"/>
      <c r="H152" s="161"/>
      <c r="I152" s="162"/>
      <c r="J152" s="162"/>
      <c r="K152" s="162"/>
      <c r="L152" s="163"/>
    </row>
    <row r="153" spans="1:12" ht="32" x14ac:dyDescent="0.2">
      <c r="A153" s="9" t="s">
        <v>187</v>
      </c>
      <c r="B153" s="16" t="s">
        <v>188</v>
      </c>
      <c r="C153" s="17"/>
      <c r="D153" s="18"/>
      <c r="E153" s="18"/>
      <c r="F153" s="18"/>
      <c r="G153" s="19"/>
      <c r="H153" s="57"/>
      <c r="I153" s="24"/>
      <c r="J153" s="24"/>
      <c r="K153" s="24"/>
      <c r="L153" s="25"/>
    </row>
    <row r="154" spans="1:12" ht="48" x14ac:dyDescent="0.2">
      <c r="A154" s="9" t="s">
        <v>189</v>
      </c>
      <c r="B154" s="16" t="s">
        <v>190</v>
      </c>
      <c r="C154" s="17"/>
      <c r="D154" s="18"/>
      <c r="E154" s="18"/>
      <c r="F154" s="18"/>
      <c r="G154" s="19"/>
      <c r="H154" s="57"/>
      <c r="I154" s="24"/>
      <c r="J154" s="24"/>
      <c r="K154" s="24"/>
      <c r="L154" s="25"/>
    </row>
    <row r="155" spans="1:12" ht="32" x14ac:dyDescent="0.2">
      <c r="A155" s="9" t="s">
        <v>191</v>
      </c>
      <c r="B155" s="16" t="s">
        <v>192</v>
      </c>
      <c r="C155" s="17"/>
      <c r="D155" s="18"/>
      <c r="E155" s="18"/>
      <c r="F155" s="18"/>
      <c r="G155" s="19"/>
      <c r="H155" s="57"/>
      <c r="I155" s="24"/>
      <c r="J155" s="24"/>
      <c r="K155" s="24"/>
      <c r="L155" s="25"/>
    </row>
    <row r="156" spans="1:12" ht="32" x14ac:dyDescent="0.2">
      <c r="A156" s="9" t="s">
        <v>193</v>
      </c>
      <c r="B156" s="16" t="s">
        <v>194</v>
      </c>
      <c r="C156" s="17"/>
      <c r="D156" s="18"/>
      <c r="E156" s="18"/>
      <c r="F156" s="18"/>
      <c r="G156" s="19"/>
      <c r="H156" s="57"/>
      <c r="I156" s="24"/>
      <c r="J156" s="24"/>
      <c r="K156" s="24"/>
      <c r="L156" s="25"/>
    </row>
    <row r="157" spans="1:12" ht="16" x14ac:dyDescent="0.2">
      <c r="A157" s="9" t="s">
        <v>195</v>
      </c>
      <c r="B157" s="16" t="s">
        <v>196</v>
      </c>
      <c r="C157" s="17"/>
      <c r="D157" s="18"/>
      <c r="E157" s="18"/>
      <c r="F157" s="18"/>
      <c r="G157" s="19"/>
      <c r="H157" s="57"/>
      <c r="I157" s="24"/>
      <c r="J157" s="24"/>
      <c r="K157" s="24"/>
      <c r="L157" s="25"/>
    </row>
    <row r="158" spans="1:12" ht="16" x14ac:dyDescent="0.2">
      <c r="A158" s="9">
        <v>5.3</v>
      </c>
      <c r="B158" s="16" t="s">
        <v>197</v>
      </c>
      <c r="C158" s="158"/>
      <c r="D158" s="159"/>
      <c r="E158" s="159"/>
      <c r="F158" s="159"/>
      <c r="G158" s="160"/>
      <c r="H158" s="161"/>
      <c r="I158" s="162"/>
      <c r="J158" s="162"/>
      <c r="K158" s="162"/>
      <c r="L158" s="163"/>
    </row>
    <row r="159" spans="1:12" ht="32" x14ac:dyDescent="0.2">
      <c r="A159" s="9" t="s">
        <v>198</v>
      </c>
      <c r="B159" s="16" t="s">
        <v>199</v>
      </c>
      <c r="C159" s="164"/>
      <c r="D159" s="166"/>
      <c r="E159" s="166"/>
      <c r="F159" s="166"/>
      <c r="G159" s="168"/>
      <c r="H159" s="170"/>
      <c r="I159" s="172"/>
      <c r="J159" s="172"/>
      <c r="K159" s="172"/>
      <c r="L159" s="174"/>
    </row>
    <row r="160" spans="1:12" ht="32" x14ac:dyDescent="0.2">
      <c r="A160" s="9"/>
      <c r="B160" s="16" t="s">
        <v>200</v>
      </c>
      <c r="C160" s="178"/>
      <c r="D160" s="179"/>
      <c r="E160" s="179"/>
      <c r="F160" s="179"/>
      <c r="G160" s="180"/>
      <c r="H160" s="181"/>
      <c r="I160" s="176"/>
      <c r="J160" s="176"/>
      <c r="K160" s="176"/>
      <c r="L160" s="177"/>
    </row>
    <row r="161" spans="1:12" ht="16" x14ac:dyDescent="0.2">
      <c r="A161" s="9"/>
      <c r="B161" s="16" t="s">
        <v>201</v>
      </c>
      <c r="C161" s="165"/>
      <c r="D161" s="167"/>
      <c r="E161" s="167"/>
      <c r="F161" s="167"/>
      <c r="G161" s="169"/>
      <c r="H161" s="171"/>
      <c r="I161" s="173"/>
      <c r="J161" s="173"/>
      <c r="K161" s="173"/>
      <c r="L161" s="175"/>
    </row>
    <row r="162" spans="1:12" ht="32" x14ac:dyDescent="0.2">
      <c r="A162" s="9" t="s">
        <v>202</v>
      </c>
      <c r="B162" s="16" t="s">
        <v>203</v>
      </c>
      <c r="C162" s="17"/>
      <c r="D162" s="18"/>
      <c r="E162" s="18"/>
      <c r="F162" s="18"/>
      <c r="G162" s="19"/>
      <c r="H162" s="57"/>
      <c r="I162" s="24"/>
      <c r="J162" s="24"/>
      <c r="K162" s="24"/>
      <c r="L162" s="25"/>
    </row>
    <row r="163" spans="1:12" ht="32" x14ac:dyDescent="0.2">
      <c r="A163" s="9" t="s">
        <v>204</v>
      </c>
      <c r="B163" s="16" t="s">
        <v>205</v>
      </c>
      <c r="C163" s="17"/>
      <c r="D163" s="18"/>
      <c r="E163" s="18"/>
      <c r="F163" s="18"/>
      <c r="G163" s="19"/>
      <c r="H163" s="57"/>
      <c r="I163" s="24"/>
      <c r="J163" s="24"/>
      <c r="K163" s="24"/>
      <c r="L163" s="25"/>
    </row>
    <row r="164" spans="1:12" ht="16" x14ac:dyDescent="0.2">
      <c r="A164" s="9" t="s">
        <v>206</v>
      </c>
      <c r="B164" s="16" t="s">
        <v>26</v>
      </c>
      <c r="C164" s="164"/>
      <c r="D164" s="166"/>
      <c r="E164" s="166"/>
      <c r="F164" s="166"/>
      <c r="G164" s="168"/>
      <c r="H164" s="170"/>
      <c r="I164" s="172"/>
      <c r="J164" s="172"/>
      <c r="K164" s="172"/>
      <c r="L164" s="174"/>
    </row>
    <row r="165" spans="1:12" ht="32" x14ac:dyDescent="0.2">
      <c r="A165" s="9"/>
      <c r="B165" s="16" t="s">
        <v>207</v>
      </c>
      <c r="C165" s="165"/>
      <c r="D165" s="167"/>
      <c r="E165" s="167"/>
      <c r="F165" s="167"/>
      <c r="G165" s="169"/>
      <c r="H165" s="171"/>
      <c r="I165" s="173"/>
      <c r="J165" s="173"/>
      <c r="K165" s="173"/>
      <c r="L165" s="175"/>
    </row>
    <row r="166" spans="1:12" ht="16" x14ac:dyDescent="0.2">
      <c r="A166" s="9"/>
      <c r="B166" s="16" t="s">
        <v>28</v>
      </c>
      <c r="C166" s="164"/>
      <c r="D166" s="166"/>
      <c r="E166" s="166"/>
      <c r="F166" s="166"/>
      <c r="G166" s="168"/>
      <c r="H166" s="170"/>
      <c r="I166" s="172"/>
      <c r="J166" s="172"/>
      <c r="K166" s="172"/>
      <c r="L166" s="174"/>
    </row>
    <row r="167" spans="1:12" ht="48" x14ac:dyDescent="0.2">
      <c r="A167" s="9"/>
      <c r="B167" s="16" t="s">
        <v>208</v>
      </c>
      <c r="C167" s="165"/>
      <c r="D167" s="167"/>
      <c r="E167" s="167"/>
      <c r="F167" s="167"/>
      <c r="G167" s="169"/>
      <c r="H167" s="171"/>
      <c r="I167" s="173"/>
      <c r="J167" s="173"/>
      <c r="K167" s="173"/>
      <c r="L167" s="175"/>
    </row>
    <row r="168" spans="1:12" ht="16" x14ac:dyDescent="0.2">
      <c r="A168" s="9">
        <v>5.4</v>
      </c>
      <c r="B168" s="16" t="s">
        <v>209</v>
      </c>
      <c r="C168" s="158"/>
      <c r="D168" s="159"/>
      <c r="E168" s="159"/>
      <c r="F168" s="159"/>
      <c r="G168" s="160"/>
      <c r="H168" s="161"/>
      <c r="I168" s="162"/>
      <c r="J168" s="162"/>
      <c r="K168" s="162"/>
      <c r="L168" s="163"/>
    </row>
    <row r="169" spans="1:12" ht="32" x14ac:dyDescent="0.2">
      <c r="A169" s="9" t="s">
        <v>210</v>
      </c>
      <c r="B169" s="16" t="s">
        <v>211</v>
      </c>
      <c r="C169" s="17"/>
      <c r="D169" s="18"/>
      <c r="E169" s="18"/>
      <c r="F169" s="18"/>
      <c r="G169" s="19"/>
      <c r="H169" s="57"/>
      <c r="I169" s="24"/>
      <c r="J169" s="24"/>
      <c r="K169" s="24"/>
      <c r="L169" s="25"/>
    </row>
    <row r="170" spans="1:12" ht="33" thickBot="1" x14ac:dyDescent="0.25">
      <c r="A170" s="11" t="s">
        <v>212</v>
      </c>
      <c r="B170" s="78" t="s">
        <v>213</v>
      </c>
      <c r="C170" s="20"/>
      <c r="D170" s="21"/>
      <c r="E170" s="21"/>
      <c r="F170" s="21"/>
      <c r="G170" s="22"/>
      <c r="H170" s="77"/>
      <c r="I170" s="75"/>
      <c r="J170" s="75"/>
      <c r="K170" s="75"/>
      <c r="L170" s="76"/>
    </row>
    <row r="171" spans="1:12" ht="17" thickBot="1" x14ac:dyDescent="0.25">
      <c r="A171" s="39" t="s">
        <v>69</v>
      </c>
      <c r="B171" s="45" t="s">
        <v>214</v>
      </c>
      <c r="C171" s="51">
        <f t="shared" ref="C171:L171" si="4">SUM(C145:C170)</f>
        <v>0</v>
      </c>
      <c r="D171" s="51">
        <f t="shared" si="4"/>
        <v>0</v>
      </c>
      <c r="E171" s="51">
        <f t="shared" si="4"/>
        <v>0</v>
      </c>
      <c r="F171" s="51">
        <f t="shared" si="4"/>
        <v>0</v>
      </c>
      <c r="G171" s="52">
        <f t="shared" si="4"/>
        <v>0</v>
      </c>
      <c r="H171" s="53">
        <f t="shared" si="4"/>
        <v>0</v>
      </c>
      <c r="I171" s="54">
        <f t="shared" si="4"/>
        <v>0</v>
      </c>
      <c r="J171" s="54">
        <f t="shared" si="4"/>
        <v>0</v>
      </c>
      <c r="K171" s="54">
        <f t="shared" si="4"/>
        <v>0</v>
      </c>
      <c r="L171" s="55">
        <f t="shared" si="4"/>
        <v>0</v>
      </c>
    </row>
    <row r="173" spans="1:12" ht="16" thickBot="1" x14ac:dyDescent="0.25"/>
    <row r="174" spans="1:12" ht="17" thickBot="1" x14ac:dyDescent="0.25">
      <c r="A174" s="41" t="s">
        <v>14</v>
      </c>
      <c r="B174" s="44" t="s">
        <v>15</v>
      </c>
      <c r="C174" s="152" t="s">
        <v>16</v>
      </c>
      <c r="D174" s="153"/>
      <c r="E174" s="153"/>
      <c r="F174" s="153"/>
      <c r="G174" s="154"/>
      <c r="H174" s="193" t="s">
        <v>17</v>
      </c>
      <c r="I174" s="156"/>
      <c r="J174" s="156"/>
      <c r="K174" s="156"/>
      <c r="L174" s="157"/>
    </row>
    <row r="175" spans="1:12" ht="17" thickBot="1" x14ac:dyDescent="0.25">
      <c r="A175" s="41"/>
      <c r="B175" s="67" t="s">
        <v>215</v>
      </c>
      <c r="C175" s="68" t="s">
        <v>19</v>
      </c>
      <c r="D175" s="69" t="s">
        <v>20</v>
      </c>
      <c r="E175" s="69" t="s">
        <v>21</v>
      </c>
      <c r="F175" s="69" t="s">
        <v>22</v>
      </c>
      <c r="G175" s="70" t="s">
        <v>23</v>
      </c>
      <c r="H175" s="71" t="s">
        <v>19</v>
      </c>
      <c r="I175" s="72" t="s">
        <v>20</v>
      </c>
      <c r="J175" s="72" t="s">
        <v>21</v>
      </c>
      <c r="K175" s="72" t="s">
        <v>22</v>
      </c>
      <c r="L175" s="73" t="s">
        <v>23</v>
      </c>
    </row>
    <row r="176" spans="1:12" ht="16" x14ac:dyDescent="0.2">
      <c r="A176" s="74">
        <v>6.1</v>
      </c>
      <c r="B176" s="80" t="s">
        <v>216</v>
      </c>
      <c r="C176" s="194"/>
      <c r="D176" s="195"/>
      <c r="E176" s="195"/>
      <c r="F176" s="195"/>
      <c r="G176" s="196"/>
      <c r="H176" s="197"/>
      <c r="I176" s="198"/>
      <c r="J176" s="198"/>
      <c r="K176" s="198"/>
      <c r="L176" s="199"/>
    </row>
    <row r="177" spans="1:12" ht="16" x14ac:dyDescent="0.2">
      <c r="A177" s="9" t="s">
        <v>217</v>
      </c>
      <c r="B177" s="81" t="s">
        <v>26</v>
      </c>
      <c r="C177" s="164"/>
      <c r="D177" s="166"/>
      <c r="E177" s="166"/>
      <c r="F177" s="166"/>
      <c r="G177" s="168"/>
      <c r="H177" s="170"/>
      <c r="I177" s="172"/>
      <c r="J177" s="172"/>
      <c r="K177" s="172"/>
      <c r="L177" s="174"/>
    </row>
    <row r="178" spans="1:12" ht="32" x14ac:dyDescent="0.2">
      <c r="A178" s="9"/>
      <c r="B178" s="81" t="s">
        <v>218</v>
      </c>
      <c r="C178" s="165"/>
      <c r="D178" s="167"/>
      <c r="E178" s="167"/>
      <c r="F178" s="167"/>
      <c r="G178" s="169"/>
      <c r="H178" s="171"/>
      <c r="I178" s="173"/>
      <c r="J178" s="173"/>
      <c r="K178" s="173"/>
      <c r="L178" s="175"/>
    </row>
    <row r="179" spans="1:12" ht="16" x14ac:dyDescent="0.2">
      <c r="A179" s="9"/>
      <c r="B179" s="81" t="s">
        <v>28</v>
      </c>
      <c r="C179" s="164"/>
      <c r="D179" s="166"/>
      <c r="E179" s="166"/>
      <c r="F179" s="166"/>
      <c r="G179" s="168"/>
      <c r="H179" s="170"/>
      <c r="I179" s="172"/>
      <c r="J179" s="172"/>
      <c r="K179" s="172"/>
      <c r="L179" s="174"/>
    </row>
    <row r="180" spans="1:12" ht="32" x14ac:dyDescent="0.2">
      <c r="A180" s="9"/>
      <c r="B180" s="81" t="s">
        <v>219</v>
      </c>
      <c r="C180" s="165"/>
      <c r="D180" s="167"/>
      <c r="E180" s="167"/>
      <c r="F180" s="167"/>
      <c r="G180" s="169"/>
      <c r="H180" s="171"/>
      <c r="I180" s="173"/>
      <c r="J180" s="173"/>
      <c r="K180" s="173"/>
      <c r="L180" s="175"/>
    </row>
    <row r="181" spans="1:12" ht="16" x14ac:dyDescent="0.2">
      <c r="A181" s="9" t="s">
        <v>220</v>
      </c>
      <c r="B181" s="81" t="s">
        <v>221</v>
      </c>
      <c r="C181" s="17"/>
      <c r="D181" s="18"/>
      <c r="E181" s="18"/>
      <c r="F181" s="18"/>
      <c r="G181" s="19"/>
      <c r="H181" s="57"/>
      <c r="I181" s="24"/>
      <c r="J181" s="24"/>
      <c r="K181" s="24"/>
      <c r="L181" s="25"/>
    </row>
    <row r="182" spans="1:12" ht="16" x14ac:dyDescent="0.2">
      <c r="A182" s="9">
        <v>6.2</v>
      </c>
      <c r="B182" s="81" t="s">
        <v>222</v>
      </c>
      <c r="C182" s="158"/>
      <c r="D182" s="159"/>
      <c r="E182" s="159"/>
      <c r="F182" s="159"/>
      <c r="G182" s="160"/>
      <c r="H182" s="161"/>
      <c r="I182" s="162"/>
      <c r="J182" s="162"/>
      <c r="K182" s="162"/>
      <c r="L182" s="163"/>
    </row>
    <row r="183" spans="1:12" ht="32" x14ac:dyDescent="0.2">
      <c r="A183" s="9" t="s">
        <v>223</v>
      </c>
      <c r="B183" s="81" t="s">
        <v>224</v>
      </c>
      <c r="C183" s="17"/>
      <c r="D183" s="18"/>
      <c r="E183" s="18"/>
      <c r="F183" s="18"/>
      <c r="G183" s="19"/>
      <c r="H183" s="57"/>
      <c r="I183" s="24"/>
      <c r="J183" s="24"/>
      <c r="K183" s="24"/>
      <c r="L183" s="25"/>
    </row>
    <row r="184" spans="1:12" ht="32" x14ac:dyDescent="0.2">
      <c r="A184" s="9" t="s">
        <v>225</v>
      </c>
      <c r="B184" s="81" t="s">
        <v>226</v>
      </c>
      <c r="C184" s="17"/>
      <c r="D184" s="18"/>
      <c r="E184" s="18"/>
      <c r="F184" s="18"/>
      <c r="G184" s="19"/>
      <c r="H184" s="57"/>
      <c r="I184" s="24"/>
      <c r="J184" s="24"/>
      <c r="K184" s="24"/>
      <c r="L184" s="25"/>
    </row>
    <row r="185" spans="1:12" ht="32" x14ac:dyDescent="0.2">
      <c r="A185" s="9" t="s">
        <v>227</v>
      </c>
      <c r="B185" s="81" t="s">
        <v>228</v>
      </c>
      <c r="C185" s="17"/>
      <c r="D185" s="18"/>
      <c r="E185" s="18"/>
      <c r="F185" s="18"/>
      <c r="G185" s="19"/>
      <c r="H185" s="57"/>
      <c r="I185" s="24"/>
      <c r="J185" s="24"/>
      <c r="K185" s="24"/>
      <c r="L185" s="25"/>
    </row>
    <row r="186" spans="1:12" ht="16" x14ac:dyDescent="0.2">
      <c r="A186" s="9">
        <v>6.3</v>
      </c>
      <c r="B186" s="81" t="s">
        <v>229</v>
      </c>
      <c r="C186" s="158"/>
      <c r="D186" s="159"/>
      <c r="E186" s="159"/>
      <c r="F186" s="159"/>
      <c r="G186" s="160"/>
      <c r="H186" s="161"/>
      <c r="I186" s="162"/>
      <c r="J186" s="162"/>
      <c r="K186" s="162"/>
      <c r="L186" s="163"/>
    </row>
    <row r="187" spans="1:12" ht="16" x14ac:dyDescent="0.2">
      <c r="A187" s="9" t="s">
        <v>230</v>
      </c>
      <c r="B187" s="81" t="s">
        <v>231</v>
      </c>
      <c r="C187" s="17"/>
      <c r="D187" s="18"/>
      <c r="E187" s="18"/>
      <c r="F187" s="18"/>
      <c r="G187" s="19"/>
      <c r="H187" s="57"/>
      <c r="I187" s="24"/>
      <c r="J187" s="24"/>
      <c r="K187" s="24"/>
      <c r="L187" s="25"/>
    </row>
    <row r="188" spans="1:12" ht="16" x14ac:dyDescent="0.2">
      <c r="A188" s="9" t="s">
        <v>232</v>
      </c>
      <c r="B188" s="81" t="s">
        <v>233</v>
      </c>
      <c r="C188" s="164"/>
      <c r="D188" s="166"/>
      <c r="E188" s="166"/>
      <c r="F188" s="166"/>
      <c r="G188" s="168"/>
      <c r="H188" s="170"/>
      <c r="I188" s="172"/>
      <c r="J188" s="172"/>
      <c r="K188" s="172"/>
      <c r="L188" s="174"/>
    </row>
    <row r="189" spans="1:12" ht="16" x14ac:dyDescent="0.2">
      <c r="A189" s="9" t="s">
        <v>234</v>
      </c>
      <c r="B189" s="81" t="s">
        <v>235</v>
      </c>
      <c r="C189" s="178"/>
      <c r="D189" s="179"/>
      <c r="E189" s="179"/>
      <c r="F189" s="179"/>
      <c r="G189" s="180"/>
      <c r="H189" s="181"/>
      <c r="I189" s="176"/>
      <c r="J189" s="176"/>
      <c r="K189" s="176"/>
      <c r="L189" s="177"/>
    </row>
    <row r="190" spans="1:12" ht="16" x14ac:dyDescent="0.2">
      <c r="A190" s="9" t="s">
        <v>234</v>
      </c>
      <c r="B190" s="81" t="s">
        <v>236</v>
      </c>
      <c r="C190" s="178"/>
      <c r="D190" s="179"/>
      <c r="E190" s="179"/>
      <c r="F190" s="179"/>
      <c r="G190" s="180"/>
      <c r="H190" s="181"/>
      <c r="I190" s="176"/>
      <c r="J190" s="176"/>
      <c r="K190" s="176"/>
      <c r="L190" s="177"/>
    </row>
    <row r="191" spans="1:12" ht="16" x14ac:dyDescent="0.2">
      <c r="A191" s="9" t="s">
        <v>234</v>
      </c>
      <c r="B191" s="81" t="s">
        <v>237</v>
      </c>
      <c r="C191" s="178"/>
      <c r="D191" s="179"/>
      <c r="E191" s="179"/>
      <c r="F191" s="179"/>
      <c r="G191" s="180"/>
      <c r="H191" s="181"/>
      <c r="I191" s="176"/>
      <c r="J191" s="176"/>
      <c r="K191" s="176"/>
      <c r="L191" s="177"/>
    </row>
    <row r="192" spans="1:12" ht="16" x14ac:dyDescent="0.2">
      <c r="A192" s="9" t="s">
        <v>234</v>
      </c>
      <c r="B192" s="81" t="s">
        <v>238</v>
      </c>
      <c r="C192" s="178"/>
      <c r="D192" s="179"/>
      <c r="E192" s="179"/>
      <c r="F192" s="179"/>
      <c r="G192" s="180"/>
      <c r="H192" s="181"/>
      <c r="I192" s="176"/>
      <c r="J192" s="176"/>
      <c r="K192" s="176"/>
      <c r="L192" s="177"/>
    </row>
    <row r="193" spans="1:12" ht="16" x14ac:dyDescent="0.2">
      <c r="A193" s="9" t="s">
        <v>234</v>
      </c>
      <c r="B193" s="81" t="s">
        <v>239</v>
      </c>
      <c r="C193" s="178"/>
      <c r="D193" s="179"/>
      <c r="E193" s="179"/>
      <c r="F193" s="179"/>
      <c r="G193" s="180"/>
      <c r="H193" s="181"/>
      <c r="I193" s="176"/>
      <c r="J193" s="176"/>
      <c r="K193" s="176"/>
      <c r="L193" s="177"/>
    </row>
    <row r="194" spans="1:12" ht="16" x14ac:dyDescent="0.2">
      <c r="A194" s="9" t="s">
        <v>234</v>
      </c>
      <c r="B194" s="81" t="s">
        <v>240</v>
      </c>
      <c r="C194" s="178"/>
      <c r="D194" s="179"/>
      <c r="E194" s="179"/>
      <c r="F194" s="179"/>
      <c r="G194" s="180"/>
      <c r="H194" s="181"/>
      <c r="I194" s="176"/>
      <c r="J194" s="176"/>
      <c r="K194" s="176"/>
      <c r="L194" s="177"/>
    </row>
    <row r="195" spans="1:12" ht="16" x14ac:dyDescent="0.2">
      <c r="A195" s="9" t="s">
        <v>234</v>
      </c>
      <c r="B195" s="81" t="s">
        <v>241</v>
      </c>
      <c r="C195" s="165"/>
      <c r="D195" s="167"/>
      <c r="E195" s="167"/>
      <c r="F195" s="167"/>
      <c r="G195" s="169"/>
      <c r="H195" s="171"/>
      <c r="I195" s="173"/>
      <c r="J195" s="173"/>
      <c r="K195" s="173"/>
      <c r="L195" s="175"/>
    </row>
    <row r="196" spans="1:12" ht="33" thickBot="1" x14ac:dyDescent="0.25">
      <c r="A196" s="11" t="s">
        <v>242</v>
      </c>
      <c r="B196" s="82" t="s">
        <v>243</v>
      </c>
      <c r="C196" s="20"/>
      <c r="D196" s="21"/>
      <c r="E196" s="21"/>
      <c r="F196" s="21"/>
      <c r="G196" s="22"/>
      <c r="H196" s="77"/>
      <c r="I196" s="75"/>
      <c r="J196" s="75"/>
      <c r="K196" s="75"/>
      <c r="L196" s="76"/>
    </row>
    <row r="197" spans="1:12" ht="17" thickBot="1" x14ac:dyDescent="0.25">
      <c r="A197" s="39" t="s">
        <v>69</v>
      </c>
      <c r="B197" s="45" t="s">
        <v>244</v>
      </c>
      <c r="C197" s="51">
        <f t="shared" ref="C197:L197" si="5">SUM(C176:C196)</f>
        <v>0</v>
      </c>
      <c r="D197" s="51">
        <f t="shared" si="5"/>
        <v>0</v>
      </c>
      <c r="E197" s="51">
        <f t="shared" si="5"/>
        <v>0</v>
      </c>
      <c r="F197" s="51">
        <f t="shared" si="5"/>
        <v>0</v>
      </c>
      <c r="G197" s="52">
        <f t="shared" si="5"/>
        <v>0</v>
      </c>
      <c r="H197" s="53">
        <f t="shared" si="5"/>
        <v>0</v>
      </c>
      <c r="I197" s="54">
        <f t="shared" si="5"/>
        <v>0</v>
      </c>
      <c r="J197" s="54">
        <f t="shared" si="5"/>
        <v>0</v>
      </c>
      <c r="K197" s="54">
        <f t="shared" si="5"/>
        <v>0</v>
      </c>
      <c r="L197" s="55">
        <f t="shared" si="5"/>
        <v>0</v>
      </c>
    </row>
    <row r="199" spans="1:12" ht="16" thickBot="1" x14ac:dyDescent="0.25"/>
    <row r="200" spans="1:12" ht="17" thickBot="1" x14ac:dyDescent="0.25">
      <c r="A200" s="41" t="s">
        <v>14</v>
      </c>
      <c r="B200" s="44" t="s">
        <v>15</v>
      </c>
      <c r="C200" s="152" t="s">
        <v>16</v>
      </c>
      <c r="D200" s="153"/>
      <c r="E200" s="153"/>
      <c r="F200" s="153"/>
      <c r="G200" s="154"/>
      <c r="H200" s="193" t="s">
        <v>17</v>
      </c>
      <c r="I200" s="156"/>
      <c r="J200" s="156"/>
      <c r="K200" s="156"/>
      <c r="L200" s="157"/>
    </row>
    <row r="201" spans="1:12" ht="17" thickBot="1" x14ac:dyDescent="0.25">
      <c r="A201" s="41"/>
      <c r="B201" s="67" t="s">
        <v>245</v>
      </c>
      <c r="C201" s="83" t="s">
        <v>19</v>
      </c>
      <c r="D201" s="84" t="s">
        <v>20</v>
      </c>
      <c r="E201" s="84" t="s">
        <v>21</v>
      </c>
      <c r="F201" s="84" t="s">
        <v>22</v>
      </c>
      <c r="G201" s="85" t="s">
        <v>23</v>
      </c>
      <c r="H201" s="71" t="s">
        <v>19</v>
      </c>
      <c r="I201" s="72" t="s">
        <v>20</v>
      </c>
      <c r="J201" s="72" t="s">
        <v>21</v>
      </c>
      <c r="K201" s="72" t="s">
        <v>22</v>
      </c>
      <c r="L201" s="73" t="s">
        <v>23</v>
      </c>
    </row>
    <row r="202" spans="1:12" ht="16" x14ac:dyDescent="0.2">
      <c r="A202" s="74">
        <v>7.1</v>
      </c>
      <c r="B202" s="56" t="s">
        <v>246</v>
      </c>
      <c r="C202" s="194"/>
      <c r="D202" s="195"/>
      <c r="E202" s="195"/>
      <c r="F202" s="195"/>
      <c r="G202" s="196"/>
      <c r="H202" s="197"/>
      <c r="I202" s="198"/>
      <c r="J202" s="198"/>
      <c r="K202" s="198"/>
      <c r="L202" s="199"/>
    </row>
    <row r="203" spans="1:12" ht="32" x14ac:dyDescent="0.2">
      <c r="A203" s="9" t="s">
        <v>247</v>
      </c>
      <c r="B203" s="16" t="s">
        <v>248</v>
      </c>
      <c r="C203" s="17"/>
      <c r="D203" s="18"/>
      <c r="E203" s="18"/>
      <c r="F203" s="18"/>
      <c r="G203" s="19"/>
      <c r="H203" s="57"/>
      <c r="I203" s="24"/>
      <c r="J203" s="24"/>
      <c r="K203" s="24"/>
      <c r="L203" s="25"/>
    </row>
    <row r="204" spans="1:12" ht="32" x14ac:dyDescent="0.2">
      <c r="A204" s="9" t="s">
        <v>249</v>
      </c>
      <c r="B204" s="16" t="s">
        <v>250</v>
      </c>
      <c r="C204" s="17"/>
      <c r="D204" s="18"/>
      <c r="E204" s="18"/>
      <c r="F204" s="18"/>
      <c r="G204" s="19"/>
      <c r="H204" s="57"/>
      <c r="I204" s="24"/>
      <c r="J204" s="24"/>
      <c r="K204" s="24"/>
      <c r="L204" s="25"/>
    </row>
    <row r="205" spans="1:12" ht="32" x14ac:dyDescent="0.2">
      <c r="A205" s="9" t="s">
        <v>251</v>
      </c>
      <c r="B205" s="16" t="s">
        <v>252</v>
      </c>
      <c r="C205" s="17"/>
      <c r="D205" s="18"/>
      <c r="E205" s="18"/>
      <c r="F205" s="18"/>
      <c r="G205" s="19"/>
      <c r="H205" s="57"/>
      <c r="I205" s="24"/>
      <c r="J205" s="24"/>
      <c r="K205" s="24"/>
      <c r="L205" s="25"/>
    </row>
    <row r="206" spans="1:12" ht="16" x14ac:dyDescent="0.2">
      <c r="A206" s="9">
        <v>7.2</v>
      </c>
      <c r="B206" s="16" t="s">
        <v>253</v>
      </c>
      <c r="C206" s="158"/>
      <c r="D206" s="159"/>
      <c r="E206" s="159"/>
      <c r="F206" s="159"/>
      <c r="G206" s="160"/>
      <c r="H206" s="161"/>
      <c r="I206" s="162"/>
      <c r="J206" s="162"/>
      <c r="K206" s="162"/>
      <c r="L206" s="163"/>
    </row>
    <row r="207" spans="1:12" ht="16" x14ac:dyDescent="0.2">
      <c r="A207" s="9" t="s">
        <v>254</v>
      </c>
      <c r="B207" s="16" t="s">
        <v>26</v>
      </c>
      <c r="C207" s="200"/>
      <c r="D207" s="201"/>
      <c r="E207" s="201"/>
      <c r="F207" s="201"/>
      <c r="G207" s="202"/>
      <c r="H207" s="203"/>
      <c r="I207" s="204"/>
      <c r="J207" s="204"/>
      <c r="K207" s="204"/>
      <c r="L207" s="205"/>
    </row>
    <row r="208" spans="1:12" ht="32" x14ac:dyDescent="0.2">
      <c r="A208" s="10"/>
      <c r="B208" s="16" t="s">
        <v>255</v>
      </c>
      <c r="C208" s="200"/>
      <c r="D208" s="201"/>
      <c r="E208" s="201"/>
      <c r="F208" s="201"/>
      <c r="G208" s="202"/>
      <c r="H208" s="203"/>
      <c r="I208" s="204"/>
      <c r="J208" s="204"/>
      <c r="K208" s="204"/>
      <c r="L208" s="205"/>
    </row>
    <row r="209" spans="1:12" ht="16" x14ac:dyDescent="0.2">
      <c r="A209" s="10"/>
      <c r="B209" s="16" t="s">
        <v>256</v>
      </c>
      <c r="C209" s="200"/>
      <c r="D209" s="201"/>
      <c r="E209" s="201"/>
      <c r="F209" s="201"/>
      <c r="G209" s="202"/>
      <c r="H209" s="203"/>
      <c r="I209" s="204"/>
      <c r="J209" s="204"/>
      <c r="K209" s="204"/>
      <c r="L209" s="205"/>
    </row>
    <row r="210" spans="1:12" ht="16" x14ac:dyDescent="0.2">
      <c r="A210" s="10"/>
      <c r="B210" s="16" t="s">
        <v>28</v>
      </c>
      <c r="C210" s="200"/>
      <c r="D210" s="201"/>
      <c r="E210" s="201"/>
      <c r="F210" s="201"/>
      <c r="G210" s="202"/>
      <c r="H210" s="203"/>
      <c r="I210" s="204"/>
      <c r="J210" s="204"/>
      <c r="K210" s="204"/>
      <c r="L210" s="205"/>
    </row>
    <row r="211" spans="1:12" ht="32" x14ac:dyDescent="0.2">
      <c r="A211" s="10"/>
      <c r="B211" s="16" t="s">
        <v>257</v>
      </c>
      <c r="C211" s="200"/>
      <c r="D211" s="201"/>
      <c r="E211" s="201"/>
      <c r="F211" s="201"/>
      <c r="G211" s="202"/>
      <c r="H211" s="203"/>
      <c r="I211" s="204"/>
      <c r="J211" s="204"/>
      <c r="K211" s="204"/>
      <c r="L211" s="205"/>
    </row>
    <row r="212" spans="1:12" ht="16" x14ac:dyDescent="0.2">
      <c r="A212" s="9" t="s">
        <v>258</v>
      </c>
      <c r="B212" s="16" t="s">
        <v>26</v>
      </c>
      <c r="C212" s="200"/>
      <c r="D212" s="201"/>
      <c r="E212" s="201"/>
      <c r="F212" s="201"/>
      <c r="G212" s="202"/>
      <c r="H212" s="203"/>
      <c r="I212" s="204"/>
      <c r="J212" s="204"/>
      <c r="K212" s="204"/>
      <c r="L212" s="205"/>
    </row>
    <row r="213" spans="1:12" ht="32" x14ac:dyDescent="0.2">
      <c r="A213" s="10"/>
      <c r="B213" s="16" t="s">
        <v>259</v>
      </c>
      <c r="C213" s="200"/>
      <c r="D213" s="201"/>
      <c r="E213" s="201"/>
      <c r="F213" s="201"/>
      <c r="G213" s="202"/>
      <c r="H213" s="203"/>
      <c r="I213" s="204"/>
      <c r="J213" s="204"/>
      <c r="K213" s="204"/>
      <c r="L213" s="205"/>
    </row>
    <row r="214" spans="1:12" ht="16" x14ac:dyDescent="0.2">
      <c r="A214" s="10"/>
      <c r="B214" s="16" t="s">
        <v>256</v>
      </c>
      <c r="C214" s="200"/>
      <c r="D214" s="201"/>
      <c r="E214" s="201"/>
      <c r="F214" s="201"/>
      <c r="G214" s="202"/>
      <c r="H214" s="203"/>
      <c r="I214" s="204"/>
      <c r="J214" s="204"/>
      <c r="K214" s="204"/>
      <c r="L214" s="205"/>
    </row>
    <row r="215" spans="1:12" ht="16" x14ac:dyDescent="0.2">
      <c r="A215" s="9"/>
      <c r="B215" s="16" t="s">
        <v>28</v>
      </c>
      <c r="C215" s="200"/>
      <c r="D215" s="201"/>
      <c r="E215" s="201"/>
      <c r="F215" s="201"/>
      <c r="G215" s="202"/>
      <c r="H215" s="203"/>
      <c r="I215" s="204"/>
      <c r="J215" s="204"/>
      <c r="K215" s="204"/>
      <c r="L215" s="205"/>
    </row>
    <row r="216" spans="1:12" ht="32" x14ac:dyDescent="0.2">
      <c r="A216" s="9"/>
      <c r="B216" s="16" t="s">
        <v>260</v>
      </c>
      <c r="C216" s="200"/>
      <c r="D216" s="201"/>
      <c r="E216" s="201"/>
      <c r="F216" s="201"/>
      <c r="G216" s="202"/>
      <c r="H216" s="203"/>
      <c r="I216" s="204"/>
      <c r="J216" s="204"/>
      <c r="K216" s="204"/>
      <c r="L216" s="205"/>
    </row>
    <row r="217" spans="1:12" ht="16" x14ac:dyDescent="0.2">
      <c r="A217" s="9">
        <v>7.3</v>
      </c>
      <c r="B217" s="16" t="s">
        <v>261</v>
      </c>
      <c r="C217" s="158"/>
      <c r="D217" s="159"/>
      <c r="E217" s="159"/>
      <c r="F217" s="159"/>
      <c r="G217" s="160"/>
      <c r="H217" s="161"/>
      <c r="I217" s="162"/>
      <c r="J217" s="162"/>
      <c r="K217" s="162"/>
      <c r="L217" s="163"/>
    </row>
    <row r="218" spans="1:12" ht="33" thickBot="1" x14ac:dyDescent="0.25">
      <c r="A218" s="11" t="s">
        <v>262</v>
      </c>
      <c r="B218" s="78" t="s">
        <v>263</v>
      </c>
      <c r="C218" s="20"/>
      <c r="D218" s="21"/>
      <c r="E218" s="21"/>
      <c r="F218" s="21"/>
      <c r="G218" s="22"/>
      <c r="H218" s="77"/>
      <c r="I218" s="75"/>
      <c r="J218" s="75"/>
      <c r="K218" s="75"/>
      <c r="L218" s="76"/>
    </row>
    <row r="219" spans="1:12" ht="17" thickBot="1" x14ac:dyDescent="0.25">
      <c r="A219" s="39" t="s">
        <v>69</v>
      </c>
      <c r="B219" s="45" t="s">
        <v>264</v>
      </c>
      <c r="C219" s="51">
        <f t="shared" ref="C219:L219" si="6">SUM(C202:C218)</f>
        <v>0</v>
      </c>
      <c r="D219" s="51">
        <f t="shared" si="6"/>
        <v>0</v>
      </c>
      <c r="E219" s="51">
        <f t="shared" si="6"/>
        <v>0</v>
      </c>
      <c r="F219" s="51">
        <f t="shared" si="6"/>
        <v>0</v>
      </c>
      <c r="G219" s="52">
        <f t="shared" si="6"/>
        <v>0</v>
      </c>
      <c r="H219" s="53">
        <f t="shared" si="6"/>
        <v>0</v>
      </c>
      <c r="I219" s="54">
        <f t="shared" si="6"/>
        <v>0</v>
      </c>
      <c r="J219" s="54">
        <f t="shared" si="6"/>
        <v>0</v>
      </c>
      <c r="K219" s="54">
        <f t="shared" si="6"/>
        <v>0</v>
      </c>
      <c r="L219" s="55">
        <f t="shared" si="6"/>
        <v>0</v>
      </c>
    </row>
    <row r="221" spans="1:12" ht="16" thickBot="1" x14ac:dyDescent="0.25"/>
    <row r="222" spans="1:12" ht="17" thickBot="1" x14ac:dyDescent="0.25">
      <c r="A222" s="41" t="s">
        <v>14</v>
      </c>
      <c r="B222" s="44" t="s">
        <v>15</v>
      </c>
      <c r="C222" s="152" t="s">
        <v>16</v>
      </c>
      <c r="D222" s="153"/>
      <c r="E222" s="153"/>
      <c r="F222" s="153"/>
      <c r="G222" s="154"/>
      <c r="H222" s="193" t="s">
        <v>17</v>
      </c>
      <c r="I222" s="156"/>
      <c r="J222" s="156"/>
      <c r="K222" s="156"/>
      <c r="L222" s="157"/>
    </row>
    <row r="223" spans="1:12" ht="17" thickBot="1" x14ac:dyDescent="0.25">
      <c r="A223" s="41"/>
      <c r="B223" s="67" t="s">
        <v>265</v>
      </c>
      <c r="C223" s="68" t="s">
        <v>19</v>
      </c>
      <c r="D223" s="69" t="s">
        <v>20</v>
      </c>
      <c r="E223" s="69" t="s">
        <v>21</v>
      </c>
      <c r="F223" s="69" t="s">
        <v>22</v>
      </c>
      <c r="G223" s="70" t="s">
        <v>23</v>
      </c>
      <c r="H223" s="71" t="s">
        <v>19</v>
      </c>
      <c r="I223" s="72" t="s">
        <v>20</v>
      </c>
      <c r="J223" s="72" t="s">
        <v>21</v>
      </c>
      <c r="K223" s="72" t="s">
        <v>22</v>
      </c>
      <c r="L223" s="73" t="s">
        <v>23</v>
      </c>
    </row>
    <row r="224" spans="1:12" ht="16" x14ac:dyDescent="0.2">
      <c r="A224" s="74">
        <v>8.1</v>
      </c>
      <c r="B224" s="80" t="s">
        <v>266</v>
      </c>
      <c r="C224" s="194"/>
      <c r="D224" s="195"/>
      <c r="E224" s="195"/>
      <c r="F224" s="195"/>
      <c r="G224" s="196"/>
      <c r="H224" s="197"/>
      <c r="I224" s="198"/>
      <c r="J224" s="198"/>
      <c r="K224" s="198"/>
      <c r="L224" s="199"/>
    </row>
    <row r="225" spans="1:12" ht="16" x14ac:dyDescent="0.2">
      <c r="A225" s="9" t="s">
        <v>267</v>
      </c>
      <c r="B225" s="81" t="s">
        <v>268</v>
      </c>
      <c r="C225" s="34"/>
      <c r="D225" s="18"/>
      <c r="E225" s="18"/>
      <c r="F225" s="18"/>
      <c r="G225" s="19"/>
      <c r="H225" s="57"/>
      <c r="I225" s="24"/>
      <c r="J225" s="24"/>
      <c r="K225" s="24"/>
      <c r="L225" s="25"/>
    </row>
    <row r="226" spans="1:12" ht="32" x14ac:dyDescent="0.2">
      <c r="A226" s="9" t="s">
        <v>269</v>
      </c>
      <c r="B226" s="81" t="s">
        <v>270</v>
      </c>
      <c r="C226" s="34"/>
      <c r="D226" s="18"/>
      <c r="E226" s="18"/>
      <c r="F226" s="18"/>
      <c r="G226" s="19"/>
      <c r="H226" s="57"/>
      <c r="I226" s="24"/>
      <c r="J226" s="24"/>
      <c r="K226" s="24"/>
      <c r="L226" s="25"/>
    </row>
    <row r="227" spans="1:12" ht="32" x14ac:dyDescent="0.2">
      <c r="A227" s="9" t="s">
        <v>271</v>
      </c>
      <c r="B227" s="81" t="s">
        <v>272</v>
      </c>
      <c r="C227" s="34"/>
      <c r="D227" s="18"/>
      <c r="E227" s="18"/>
      <c r="F227" s="18"/>
      <c r="G227" s="19"/>
      <c r="H227" s="57"/>
      <c r="I227" s="24"/>
      <c r="J227" s="24"/>
      <c r="K227" s="24"/>
      <c r="L227" s="25"/>
    </row>
    <row r="228" spans="1:12" ht="16" x14ac:dyDescent="0.2">
      <c r="A228" s="9">
        <v>8.1999999999999993</v>
      </c>
      <c r="B228" s="81" t="s">
        <v>273</v>
      </c>
      <c r="C228" s="158"/>
      <c r="D228" s="159"/>
      <c r="E228" s="159"/>
      <c r="F228" s="159"/>
      <c r="G228" s="160"/>
      <c r="H228" s="161"/>
      <c r="I228" s="162"/>
      <c r="J228" s="162"/>
      <c r="K228" s="162"/>
      <c r="L228" s="163"/>
    </row>
    <row r="229" spans="1:12" ht="16" x14ac:dyDescent="0.2">
      <c r="A229" s="9" t="s">
        <v>274</v>
      </c>
      <c r="B229" s="81" t="s">
        <v>275</v>
      </c>
      <c r="C229" s="34"/>
      <c r="D229" s="18"/>
      <c r="E229" s="18"/>
      <c r="F229" s="18"/>
      <c r="G229" s="19"/>
      <c r="H229" s="57"/>
      <c r="I229" s="24"/>
      <c r="J229" s="24"/>
      <c r="K229" s="24"/>
      <c r="L229" s="25"/>
    </row>
    <row r="230" spans="1:12" ht="16" x14ac:dyDescent="0.2">
      <c r="A230" s="9" t="s">
        <v>276</v>
      </c>
      <c r="B230" s="81" t="s">
        <v>277</v>
      </c>
      <c r="C230" s="34"/>
      <c r="D230" s="18"/>
      <c r="E230" s="18"/>
      <c r="F230" s="18"/>
      <c r="G230" s="19"/>
      <c r="H230" s="57"/>
      <c r="I230" s="24"/>
      <c r="J230" s="24"/>
      <c r="K230" s="24"/>
      <c r="L230" s="25"/>
    </row>
    <row r="231" spans="1:12" ht="16" x14ac:dyDescent="0.2">
      <c r="A231" s="9" t="s">
        <v>278</v>
      </c>
      <c r="B231" s="81" t="s">
        <v>26</v>
      </c>
      <c r="C231" s="164"/>
      <c r="D231" s="166"/>
      <c r="E231" s="166"/>
      <c r="F231" s="166"/>
      <c r="G231" s="168"/>
      <c r="H231" s="170"/>
      <c r="I231" s="172"/>
      <c r="J231" s="172"/>
      <c r="K231" s="172"/>
      <c r="L231" s="174"/>
    </row>
    <row r="232" spans="1:12" ht="16" x14ac:dyDescent="0.2">
      <c r="A232" s="9"/>
      <c r="B232" s="81" t="s">
        <v>279</v>
      </c>
      <c r="C232" s="165"/>
      <c r="D232" s="167"/>
      <c r="E232" s="167"/>
      <c r="F232" s="167"/>
      <c r="G232" s="169"/>
      <c r="H232" s="171"/>
      <c r="I232" s="173"/>
      <c r="J232" s="173"/>
      <c r="K232" s="173"/>
      <c r="L232" s="175"/>
    </row>
    <row r="233" spans="1:12" ht="16" x14ac:dyDescent="0.2">
      <c r="A233" s="9"/>
      <c r="B233" s="81" t="s">
        <v>28</v>
      </c>
      <c r="C233" s="164"/>
      <c r="D233" s="166"/>
      <c r="E233" s="166"/>
      <c r="F233" s="166"/>
      <c r="G233" s="168"/>
      <c r="H233" s="170"/>
      <c r="I233" s="172"/>
      <c r="J233" s="172"/>
      <c r="K233" s="172"/>
      <c r="L233" s="174"/>
    </row>
    <row r="234" spans="1:12" ht="48" x14ac:dyDescent="0.2">
      <c r="A234" s="9"/>
      <c r="B234" s="81" t="s">
        <v>280</v>
      </c>
      <c r="C234" s="165"/>
      <c r="D234" s="167"/>
      <c r="E234" s="167"/>
      <c r="F234" s="167"/>
      <c r="G234" s="169"/>
      <c r="H234" s="171"/>
      <c r="I234" s="173"/>
      <c r="J234" s="173"/>
      <c r="K234" s="173"/>
      <c r="L234" s="175"/>
    </row>
    <row r="235" spans="1:12" ht="16" x14ac:dyDescent="0.2">
      <c r="A235" s="9">
        <v>8.3000000000000007</v>
      </c>
      <c r="B235" s="81" t="s">
        <v>281</v>
      </c>
      <c r="C235" s="158"/>
      <c r="D235" s="159"/>
      <c r="E235" s="159"/>
      <c r="F235" s="159"/>
      <c r="G235" s="160"/>
      <c r="H235" s="161"/>
      <c r="I235" s="162"/>
      <c r="J235" s="162"/>
      <c r="K235" s="162"/>
      <c r="L235" s="163"/>
    </row>
    <row r="236" spans="1:12" ht="16" x14ac:dyDescent="0.2">
      <c r="A236" s="9" t="s">
        <v>282</v>
      </c>
      <c r="B236" s="81" t="s">
        <v>26</v>
      </c>
      <c r="C236" s="164"/>
      <c r="D236" s="166"/>
      <c r="E236" s="166"/>
      <c r="F236" s="166"/>
      <c r="G236" s="168"/>
      <c r="H236" s="170"/>
      <c r="I236" s="172"/>
      <c r="J236" s="172"/>
      <c r="K236" s="172"/>
      <c r="L236" s="174"/>
    </row>
    <row r="237" spans="1:12" ht="16" x14ac:dyDescent="0.2">
      <c r="A237" s="9"/>
      <c r="B237" s="81" t="s">
        <v>283</v>
      </c>
      <c r="C237" s="165"/>
      <c r="D237" s="167"/>
      <c r="E237" s="167"/>
      <c r="F237" s="167"/>
      <c r="G237" s="169"/>
      <c r="H237" s="171"/>
      <c r="I237" s="173"/>
      <c r="J237" s="173"/>
      <c r="K237" s="173"/>
      <c r="L237" s="175"/>
    </row>
    <row r="238" spans="1:12" ht="16" x14ac:dyDescent="0.2">
      <c r="A238" s="9"/>
      <c r="B238" s="81" t="s">
        <v>28</v>
      </c>
      <c r="C238" s="164"/>
      <c r="D238" s="166"/>
      <c r="E238" s="166"/>
      <c r="F238" s="166"/>
      <c r="G238" s="168"/>
      <c r="H238" s="170"/>
      <c r="I238" s="172"/>
      <c r="J238" s="172"/>
      <c r="K238" s="172"/>
      <c r="L238" s="174"/>
    </row>
    <row r="239" spans="1:12" ht="16" x14ac:dyDescent="0.2">
      <c r="A239" s="9"/>
      <c r="B239" s="81" t="s">
        <v>284</v>
      </c>
      <c r="C239" s="165"/>
      <c r="D239" s="167"/>
      <c r="E239" s="167"/>
      <c r="F239" s="167"/>
      <c r="G239" s="169"/>
      <c r="H239" s="171"/>
      <c r="I239" s="173"/>
      <c r="J239" s="173"/>
      <c r="K239" s="173"/>
      <c r="L239" s="175"/>
    </row>
    <row r="240" spans="1:12" ht="17" thickBot="1" x14ac:dyDescent="0.25">
      <c r="A240" s="11" t="s">
        <v>285</v>
      </c>
      <c r="B240" s="82" t="s">
        <v>286</v>
      </c>
      <c r="C240" s="89"/>
      <c r="D240" s="90"/>
      <c r="E240" s="90"/>
      <c r="F240" s="90"/>
      <c r="G240" s="91"/>
      <c r="H240" s="92"/>
      <c r="I240" s="93"/>
      <c r="J240" s="93"/>
      <c r="K240" s="93"/>
      <c r="L240" s="94"/>
    </row>
    <row r="241" spans="1:12" ht="17" thickBot="1" x14ac:dyDescent="0.25">
      <c r="A241" s="39" t="s">
        <v>69</v>
      </c>
      <c r="B241" s="88" t="s">
        <v>287</v>
      </c>
      <c r="C241" s="95">
        <f t="shared" ref="C241:L241" si="7">SUM(C224:C240)</f>
        <v>0</v>
      </c>
      <c r="D241" s="29">
        <f t="shared" si="7"/>
        <v>0</v>
      </c>
      <c r="E241" s="29">
        <f t="shared" si="7"/>
        <v>0</v>
      </c>
      <c r="F241" s="29">
        <f t="shared" si="7"/>
        <v>0</v>
      </c>
      <c r="G241" s="30">
        <f t="shared" si="7"/>
        <v>0</v>
      </c>
      <c r="H241" s="31">
        <f t="shared" si="7"/>
        <v>0</v>
      </c>
      <c r="I241" s="32">
        <f t="shared" si="7"/>
        <v>0</v>
      </c>
      <c r="J241" s="32">
        <f t="shared" si="7"/>
        <v>0</v>
      </c>
      <c r="K241" s="32">
        <f t="shared" si="7"/>
        <v>0</v>
      </c>
      <c r="L241" s="33">
        <f t="shared" si="7"/>
        <v>0</v>
      </c>
    </row>
    <row r="243" spans="1:12" ht="16" thickBot="1" x14ac:dyDescent="0.25"/>
    <row r="244" spans="1:12" ht="17" thickBot="1" x14ac:dyDescent="0.25">
      <c r="A244" s="41" t="s">
        <v>14</v>
      </c>
      <c r="B244" s="44" t="s">
        <v>15</v>
      </c>
      <c r="C244" s="152" t="s">
        <v>16</v>
      </c>
      <c r="D244" s="153"/>
      <c r="E244" s="153"/>
      <c r="F244" s="153"/>
      <c r="G244" s="154"/>
      <c r="H244" s="193" t="s">
        <v>17</v>
      </c>
      <c r="I244" s="156"/>
      <c r="J244" s="156"/>
      <c r="K244" s="156"/>
      <c r="L244" s="157"/>
    </row>
    <row r="245" spans="1:12" ht="17" thickBot="1" x14ac:dyDescent="0.25">
      <c r="A245" s="41"/>
      <c r="B245" s="67" t="s">
        <v>288</v>
      </c>
      <c r="C245" s="68" t="s">
        <v>19</v>
      </c>
      <c r="D245" s="69" t="s">
        <v>20</v>
      </c>
      <c r="E245" s="69" t="s">
        <v>21</v>
      </c>
      <c r="F245" s="69" t="s">
        <v>22</v>
      </c>
      <c r="G245" s="70" t="s">
        <v>23</v>
      </c>
      <c r="H245" s="71" t="s">
        <v>19</v>
      </c>
      <c r="I245" s="72" t="s">
        <v>20</v>
      </c>
      <c r="J245" s="72" t="s">
        <v>21</v>
      </c>
      <c r="K245" s="72" t="s">
        <v>22</v>
      </c>
      <c r="L245" s="73" t="s">
        <v>23</v>
      </c>
    </row>
    <row r="246" spans="1:12" ht="16" x14ac:dyDescent="0.2">
      <c r="A246" s="74">
        <v>9.1</v>
      </c>
      <c r="B246" s="80" t="s">
        <v>289</v>
      </c>
      <c r="C246" s="194"/>
      <c r="D246" s="195"/>
      <c r="E246" s="195"/>
      <c r="F246" s="195"/>
      <c r="G246" s="196"/>
      <c r="H246" s="197"/>
      <c r="I246" s="198"/>
      <c r="J246" s="198"/>
      <c r="K246" s="198"/>
      <c r="L246" s="199"/>
    </row>
    <row r="247" spans="1:12" ht="32" x14ac:dyDescent="0.2">
      <c r="A247" s="9" t="s">
        <v>290</v>
      </c>
      <c r="B247" s="81" t="s">
        <v>291</v>
      </c>
      <c r="C247" s="34"/>
      <c r="D247" s="18"/>
      <c r="E247" s="18"/>
      <c r="F247" s="18"/>
      <c r="G247" s="19"/>
      <c r="H247" s="57"/>
      <c r="I247" s="24"/>
      <c r="J247" s="24"/>
      <c r="K247" s="24"/>
      <c r="L247" s="25"/>
    </row>
    <row r="248" spans="1:12" ht="48" x14ac:dyDescent="0.2">
      <c r="A248" s="9" t="s">
        <v>292</v>
      </c>
      <c r="B248" s="81" t="s">
        <v>293</v>
      </c>
      <c r="C248" s="34"/>
      <c r="D248" s="18"/>
      <c r="E248" s="18"/>
      <c r="F248" s="18"/>
      <c r="G248" s="19"/>
      <c r="H248" s="57"/>
      <c r="I248" s="24"/>
      <c r="J248" s="24"/>
      <c r="K248" s="24"/>
      <c r="L248" s="25"/>
    </row>
    <row r="249" spans="1:12" ht="32" x14ac:dyDescent="0.2">
      <c r="A249" s="9" t="s">
        <v>294</v>
      </c>
      <c r="B249" s="81" t="s">
        <v>295</v>
      </c>
      <c r="C249" s="34"/>
      <c r="D249" s="18"/>
      <c r="E249" s="18"/>
      <c r="F249" s="18"/>
      <c r="G249" s="19"/>
      <c r="H249" s="57"/>
      <c r="I249" s="24"/>
      <c r="J249" s="24"/>
      <c r="K249" s="24"/>
      <c r="L249" s="25"/>
    </row>
    <row r="250" spans="1:12" ht="16" x14ac:dyDescent="0.2">
      <c r="A250" s="9"/>
      <c r="B250" s="81" t="s">
        <v>296</v>
      </c>
      <c r="C250" s="34"/>
      <c r="D250" s="18"/>
      <c r="E250" s="18"/>
      <c r="F250" s="18"/>
      <c r="G250" s="19"/>
      <c r="H250" s="57"/>
      <c r="I250" s="24"/>
      <c r="J250" s="24"/>
      <c r="K250" s="24"/>
      <c r="L250" s="25"/>
    </row>
    <row r="251" spans="1:12" ht="32" x14ac:dyDescent="0.2">
      <c r="A251" s="9" t="s">
        <v>297</v>
      </c>
      <c r="B251" s="81" t="s">
        <v>298</v>
      </c>
      <c r="C251" s="34"/>
      <c r="D251" s="18"/>
      <c r="E251" s="18"/>
      <c r="F251" s="18"/>
      <c r="G251" s="19"/>
      <c r="H251" s="57"/>
      <c r="I251" s="24"/>
      <c r="J251" s="24"/>
      <c r="K251" s="24"/>
      <c r="L251" s="25"/>
    </row>
    <row r="252" spans="1:12" ht="16" x14ac:dyDescent="0.2">
      <c r="A252" s="9" t="s">
        <v>299</v>
      </c>
      <c r="B252" s="81" t="s">
        <v>300</v>
      </c>
      <c r="C252" s="34"/>
      <c r="D252" s="18"/>
      <c r="E252" s="18"/>
      <c r="F252" s="18"/>
      <c r="G252" s="19"/>
      <c r="H252" s="57"/>
      <c r="I252" s="24"/>
      <c r="J252" s="24"/>
      <c r="K252" s="24"/>
      <c r="L252" s="25"/>
    </row>
    <row r="253" spans="1:12" ht="16" x14ac:dyDescent="0.2">
      <c r="A253" s="9">
        <v>9.1999999999999993</v>
      </c>
      <c r="B253" s="81" t="s">
        <v>301</v>
      </c>
      <c r="C253" s="158"/>
      <c r="D253" s="159"/>
      <c r="E253" s="159"/>
      <c r="F253" s="159"/>
      <c r="G253" s="160"/>
      <c r="H253" s="161"/>
      <c r="I253" s="162"/>
      <c r="J253" s="162"/>
      <c r="K253" s="162"/>
      <c r="L253" s="163"/>
    </row>
    <row r="254" spans="1:12" ht="32" x14ac:dyDescent="0.2">
      <c r="A254" s="9" t="s">
        <v>302</v>
      </c>
      <c r="B254" s="81" t="s">
        <v>303</v>
      </c>
      <c r="C254" s="34"/>
      <c r="D254" s="18"/>
      <c r="E254" s="18"/>
      <c r="F254" s="18"/>
      <c r="G254" s="19"/>
      <c r="H254" s="57"/>
      <c r="I254" s="24"/>
      <c r="J254" s="24"/>
      <c r="K254" s="24"/>
      <c r="L254" s="25"/>
    </row>
    <row r="255" spans="1:12" ht="16" x14ac:dyDescent="0.2">
      <c r="A255" s="9">
        <v>9.3000000000000007</v>
      </c>
      <c r="B255" s="81" t="s">
        <v>304</v>
      </c>
      <c r="C255" s="158"/>
      <c r="D255" s="159"/>
      <c r="E255" s="159"/>
      <c r="F255" s="159"/>
      <c r="G255" s="160"/>
      <c r="H255" s="161"/>
      <c r="I255" s="162"/>
      <c r="J255" s="162"/>
      <c r="K255" s="162"/>
      <c r="L255" s="163"/>
    </row>
    <row r="256" spans="1:12" ht="16" x14ac:dyDescent="0.2">
      <c r="A256" s="9" t="s">
        <v>305</v>
      </c>
      <c r="B256" s="81" t="s">
        <v>26</v>
      </c>
      <c r="C256" s="164"/>
      <c r="D256" s="166"/>
      <c r="E256" s="166"/>
      <c r="F256" s="166"/>
      <c r="G256" s="168"/>
      <c r="H256" s="170"/>
      <c r="I256" s="172"/>
      <c r="J256" s="172"/>
      <c r="K256" s="172"/>
      <c r="L256" s="174"/>
    </row>
    <row r="257" spans="1:12" ht="16" x14ac:dyDescent="0.2">
      <c r="A257" s="9"/>
      <c r="B257" s="81" t="s">
        <v>306</v>
      </c>
      <c r="C257" s="178"/>
      <c r="D257" s="179"/>
      <c r="E257" s="179"/>
      <c r="F257" s="179"/>
      <c r="G257" s="180"/>
      <c r="H257" s="181"/>
      <c r="I257" s="176"/>
      <c r="J257" s="176"/>
      <c r="K257" s="176"/>
      <c r="L257" s="177"/>
    </row>
    <row r="258" spans="1:12" ht="32" x14ac:dyDescent="0.2">
      <c r="A258" s="9"/>
      <c r="B258" s="81" t="s">
        <v>307</v>
      </c>
      <c r="C258" s="165"/>
      <c r="D258" s="167"/>
      <c r="E258" s="167"/>
      <c r="F258" s="167"/>
      <c r="G258" s="169"/>
      <c r="H258" s="171"/>
      <c r="I258" s="173"/>
      <c r="J258" s="173"/>
      <c r="K258" s="173"/>
      <c r="L258" s="175"/>
    </row>
    <row r="259" spans="1:12" ht="16" x14ac:dyDescent="0.2">
      <c r="A259" s="9"/>
      <c r="B259" s="81" t="s">
        <v>28</v>
      </c>
      <c r="C259" s="164"/>
      <c r="D259" s="166"/>
      <c r="E259" s="166"/>
      <c r="F259" s="166"/>
      <c r="G259" s="168"/>
      <c r="H259" s="170"/>
      <c r="I259" s="172"/>
      <c r="J259" s="172"/>
      <c r="K259" s="172"/>
      <c r="L259" s="174"/>
    </row>
    <row r="260" spans="1:12" ht="16" x14ac:dyDescent="0.2">
      <c r="A260" s="9"/>
      <c r="B260" s="81" t="s">
        <v>308</v>
      </c>
      <c r="C260" s="165"/>
      <c r="D260" s="167"/>
      <c r="E260" s="167"/>
      <c r="F260" s="167"/>
      <c r="G260" s="169"/>
      <c r="H260" s="171"/>
      <c r="I260" s="173"/>
      <c r="J260" s="173"/>
      <c r="K260" s="173"/>
      <c r="L260" s="175"/>
    </row>
    <row r="261" spans="1:12" ht="16" x14ac:dyDescent="0.2">
      <c r="A261" s="9">
        <v>9.4</v>
      </c>
      <c r="B261" s="81" t="s">
        <v>309</v>
      </c>
      <c r="C261" s="158"/>
      <c r="D261" s="159"/>
      <c r="E261" s="159"/>
      <c r="F261" s="159"/>
      <c r="G261" s="160"/>
      <c r="H261" s="161"/>
      <c r="I261" s="162"/>
      <c r="J261" s="162"/>
      <c r="K261" s="162"/>
      <c r="L261" s="163"/>
    </row>
    <row r="262" spans="1:12" ht="33" thickBot="1" x14ac:dyDescent="0.25">
      <c r="A262" s="11" t="s">
        <v>310</v>
      </c>
      <c r="B262" s="82" t="s">
        <v>311</v>
      </c>
      <c r="C262" s="89"/>
      <c r="D262" s="90"/>
      <c r="E262" s="90"/>
      <c r="F262" s="90"/>
      <c r="G262" s="91"/>
      <c r="H262" s="92"/>
      <c r="I262" s="93"/>
      <c r="J262" s="93"/>
      <c r="K262" s="93"/>
      <c r="L262" s="94"/>
    </row>
    <row r="263" spans="1:12" ht="17" thickBot="1" x14ac:dyDescent="0.25">
      <c r="A263" s="39" t="s">
        <v>69</v>
      </c>
      <c r="B263" s="88" t="s">
        <v>312</v>
      </c>
      <c r="C263" s="95">
        <f t="shared" ref="C263:L263" si="8">SUM(C246:C262)</f>
        <v>0</v>
      </c>
      <c r="D263" s="29">
        <f t="shared" si="8"/>
        <v>0</v>
      </c>
      <c r="E263" s="29">
        <f t="shared" si="8"/>
        <v>0</v>
      </c>
      <c r="F263" s="29">
        <f t="shared" si="8"/>
        <v>0</v>
      </c>
      <c r="G263" s="30">
        <f t="shared" si="8"/>
        <v>0</v>
      </c>
      <c r="H263" s="31">
        <f t="shared" si="8"/>
        <v>0</v>
      </c>
      <c r="I263" s="32">
        <f t="shared" si="8"/>
        <v>0</v>
      </c>
      <c r="J263" s="32">
        <f t="shared" si="8"/>
        <v>0</v>
      </c>
      <c r="K263" s="32">
        <f t="shared" si="8"/>
        <v>0</v>
      </c>
      <c r="L263" s="33">
        <f t="shared" si="8"/>
        <v>0</v>
      </c>
    </row>
    <row r="265" spans="1:12" ht="16" thickBot="1" x14ac:dyDescent="0.25"/>
    <row r="266" spans="1:12" ht="17" thickBot="1" x14ac:dyDescent="0.25">
      <c r="A266" s="41" t="s">
        <v>14</v>
      </c>
      <c r="B266" s="44" t="s">
        <v>15</v>
      </c>
      <c r="C266" s="152" t="s">
        <v>16</v>
      </c>
      <c r="D266" s="153"/>
      <c r="E266" s="153"/>
      <c r="F266" s="153"/>
      <c r="G266" s="154"/>
      <c r="H266" s="193" t="s">
        <v>17</v>
      </c>
      <c r="I266" s="156"/>
      <c r="J266" s="156"/>
      <c r="K266" s="156"/>
      <c r="L266" s="157"/>
    </row>
    <row r="267" spans="1:12" ht="17" thickBot="1" x14ac:dyDescent="0.25">
      <c r="A267" s="41"/>
      <c r="B267" s="67" t="s">
        <v>313</v>
      </c>
      <c r="C267" s="68" t="s">
        <v>19</v>
      </c>
      <c r="D267" s="69" t="s">
        <v>20</v>
      </c>
      <c r="E267" s="69" t="s">
        <v>21</v>
      </c>
      <c r="F267" s="69" t="s">
        <v>22</v>
      </c>
      <c r="G267" s="70" t="s">
        <v>23</v>
      </c>
      <c r="H267" s="71" t="s">
        <v>19</v>
      </c>
      <c r="I267" s="72" t="s">
        <v>20</v>
      </c>
      <c r="J267" s="72" t="s">
        <v>21</v>
      </c>
      <c r="K267" s="72" t="s">
        <v>22</v>
      </c>
      <c r="L267" s="73" t="s">
        <v>23</v>
      </c>
    </row>
    <row r="268" spans="1:12" ht="16" x14ac:dyDescent="0.2">
      <c r="A268" s="74">
        <v>10.1</v>
      </c>
      <c r="B268" s="80" t="s">
        <v>314</v>
      </c>
      <c r="C268" s="194"/>
      <c r="D268" s="195"/>
      <c r="E268" s="195"/>
      <c r="F268" s="195"/>
      <c r="G268" s="196"/>
      <c r="H268" s="197"/>
      <c r="I268" s="198"/>
      <c r="J268" s="198"/>
      <c r="K268" s="198"/>
      <c r="L268" s="199"/>
    </row>
    <row r="269" spans="1:12" ht="16" x14ac:dyDescent="0.2">
      <c r="A269" s="9" t="s">
        <v>315</v>
      </c>
      <c r="B269" s="81" t="s">
        <v>316</v>
      </c>
      <c r="C269" s="34"/>
      <c r="D269" s="18"/>
      <c r="E269" s="18"/>
      <c r="F269" s="18"/>
      <c r="G269" s="19"/>
      <c r="H269" s="57"/>
      <c r="I269" s="24"/>
      <c r="J269" s="24"/>
      <c r="K269" s="24"/>
      <c r="L269" s="25"/>
    </row>
    <row r="270" spans="1:12" ht="32" x14ac:dyDescent="0.2">
      <c r="A270" s="9" t="s">
        <v>317</v>
      </c>
      <c r="B270" s="81" t="s">
        <v>318</v>
      </c>
      <c r="C270" s="34"/>
      <c r="D270" s="18"/>
      <c r="E270" s="18"/>
      <c r="F270" s="18"/>
      <c r="G270" s="19"/>
      <c r="H270" s="57"/>
      <c r="I270" s="24"/>
      <c r="J270" s="24"/>
      <c r="K270" s="24"/>
      <c r="L270" s="25"/>
    </row>
    <row r="271" spans="1:12" ht="16" x14ac:dyDescent="0.2">
      <c r="A271" s="9"/>
      <c r="B271" s="81" t="s">
        <v>319</v>
      </c>
      <c r="C271" s="34"/>
      <c r="D271" s="18"/>
      <c r="E271" s="18"/>
      <c r="F271" s="18"/>
      <c r="G271" s="19"/>
      <c r="H271" s="57"/>
      <c r="I271" s="24"/>
      <c r="J271" s="24"/>
      <c r="K271" s="24"/>
      <c r="L271" s="25"/>
    </row>
    <row r="272" spans="1:12" ht="16" x14ac:dyDescent="0.2">
      <c r="A272" s="9" t="s">
        <v>320</v>
      </c>
      <c r="B272" s="81" t="s">
        <v>321</v>
      </c>
      <c r="C272" s="34"/>
      <c r="D272" s="18"/>
      <c r="E272" s="18"/>
      <c r="F272" s="18"/>
      <c r="G272" s="19"/>
      <c r="H272" s="57"/>
      <c r="I272" s="24"/>
      <c r="J272" s="24"/>
      <c r="K272" s="24"/>
      <c r="L272" s="25"/>
    </row>
    <row r="273" spans="1:12" ht="16" x14ac:dyDescent="0.2">
      <c r="A273" s="9"/>
      <c r="B273" s="81" t="s">
        <v>319</v>
      </c>
      <c r="C273" s="34"/>
      <c r="D273" s="18"/>
      <c r="E273" s="18"/>
      <c r="F273" s="18"/>
      <c r="G273" s="19"/>
      <c r="H273" s="57"/>
      <c r="I273" s="24"/>
      <c r="J273" s="24"/>
      <c r="K273" s="24"/>
      <c r="L273" s="25"/>
    </row>
    <row r="274" spans="1:12" ht="16" x14ac:dyDescent="0.2">
      <c r="A274" s="9">
        <v>10.199999999999999</v>
      </c>
      <c r="B274" s="81" t="s">
        <v>322</v>
      </c>
      <c r="C274" s="158"/>
      <c r="D274" s="159"/>
      <c r="E274" s="159"/>
      <c r="F274" s="159"/>
      <c r="G274" s="160"/>
      <c r="H274" s="161"/>
      <c r="I274" s="162"/>
      <c r="J274" s="162"/>
      <c r="K274" s="162"/>
      <c r="L274" s="163"/>
    </row>
    <row r="275" spans="1:12" ht="16" x14ac:dyDescent="0.2">
      <c r="A275" s="9" t="s">
        <v>323</v>
      </c>
      <c r="B275" s="81" t="s">
        <v>26</v>
      </c>
      <c r="C275" s="164"/>
      <c r="D275" s="166"/>
      <c r="E275" s="166"/>
      <c r="F275" s="166"/>
      <c r="G275" s="168"/>
      <c r="H275" s="170"/>
      <c r="I275" s="172"/>
      <c r="J275" s="172"/>
      <c r="K275" s="172"/>
      <c r="L275" s="174"/>
    </row>
    <row r="276" spans="1:12" ht="32" x14ac:dyDescent="0.2">
      <c r="A276" s="9"/>
      <c r="B276" s="81" t="s">
        <v>324</v>
      </c>
      <c r="C276" s="165"/>
      <c r="D276" s="167"/>
      <c r="E276" s="167"/>
      <c r="F276" s="167"/>
      <c r="G276" s="169"/>
      <c r="H276" s="171"/>
      <c r="I276" s="173"/>
      <c r="J276" s="173"/>
      <c r="K276" s="173"/>
      <c r="L276" s="175"/>
    </row>
    <row r="277" spans="1:12" ht="16" x14ac:dyDescent="0.2">
      <c r="A277" s="9"/>
      <c r="B277" s="81" t="s">
        <v>28</v>
      </c>
      <c r="C277" s="164"/>
      <c r="D277" s="166"/>
      <c r="E277" s="166"/>
      <c r="F277" s="166"/>
      <c r="G277" s="168"/>
      <c r="H277" s="170"/>
      <c r="I277" s="172"/>
      <c r="J277" s="172"/>
      <c r="K277" s="172"/>
      <c r="L277" s="174"/>
    </row>
    <row r="278" spans="1:12" ht="32" x14ac:dyDescent="0.2">
      <c r="A278" s="9"/>
      <c r="B278" s="81" t="s">
        <v>325</v>
      </c>
      <c r="C278" s="165"/>
      <c r="D278" s="167"/>
      <c r="E278" s="167"/>
      <c r="F278" s="167"/>
      <c r="G278" s="169"/>
      <c r="H278" s="171"/>
      <c r="I278" s="173"/>
      <c r="J278" s="173"/>
      <c r="K278" s="173"/>
      <c r="L278" s="175"/>
    </row>
    <row r="279" spans="1:12" ht="16" x14ac:dyDescent="0.2">
      <c r="A279" s="9"/>
      <c r="B279" s="81" t="s">
        <v>326</v>
      </c>
      <c r="C279" s="164"/>
      <c r="D279" s="166"/>
      <c r="E279" s="166"/>
      <c r="F279" s="166"/>
      <c r="G279" s="168"/>
      <c r="H279" s="170"/>
      <c r="I279" s="172"/>
      <c r="J279" s="172"/>
      <c r="K279" s="172"/>
      <c r="L279" s="174"/>
    </row>
    <row r="280" spans="1:12" ht="32" x14ac:dyDescent="0.2">
      <c r="A280" s="9"/>
      <c r="B280" s="81" t="s">
        <v>327</v>
      </c>
      <c r="C280" s="165"/>
      <c r="D280" s="167"/>
      <c r="E280" s="167"/>
      <c r="F280" s="167"/>
      <c r="G280" s="169"/>
      <c r="H280" s="171"/>
      <c r="I280" s="173"/>
      <c r="J280" s="173"/>
      <c r="K280" s="173"/>
      <c r="L280" s="175"/>
    </row>
    <row r="281" spans="1:12" ht="16" x14ac:dyDescent="0.2">
      <c r="A281" s="9">
        <v>10.3</v>
      </c>
      <c r="B281" s="81" t="s">
        <v>328</v>
      </c>
      <c r="C281" s="158"/>
      <c r="D281" s="159"/>
      <c r="E281" s="159"/>
      <c r="F281" s="159"/>
      <c r="G281" s="160"/>
      <c r="H281" s="161"/>
      <c r="I281" s="162"/>
      <c r="J281" s="162"/>
      <c r="K281" s="162"/>
      <c r="L281" s="163"/>
    </row>
    <row r="282" spans="1:12" ht="16" x14ac:dyDescent="0.2">
      <c r="A282" s="9" t="s">
        <v>329</v>
      </c>
      <c r="B282" s="81" t="s">
        <v>26</v>
      </c>
      <c r="C282" s="164"/>
      <c r="D282" s="166"/>
      <c r="E282" s="166"/>
      <c r="F282" s="166"/>
      <c r="G282" s="168"/>
      <c r="H282" s="170"/>
      <c r="I282" s="172"/>
      <c r="J282" s="172"/>
      <c r="K282" s="172"/>
      <c r="L282" s="174"/>
    </row>
    <row r="283" spans="1:12" ht="32" x14ac:dyDescent="0.2">
      <c r="A283" s="9"/>
      <c r="B283" s="81" t="s">
        <v>330</v>
      </c>
      <c r="C283" s="165"/>
      <c r="D283" s="167"/>
      <c r="E283" s="167"/>
      <c r="F283" s="167"/>
      <c r="G283" s="169"/>
      <c r="H283" s="171"/>
      <c r="I283" s="173"/>
      <c r="J283" s="173"/>
      <c r="K283" s="173"/>
      <c r="L283" s="175"/>
    </row>
    <row r="284" spans="1:12" ht="16" x14ac:dyDescent="0.2">
      <c r="A284" s="9"/>
      <c r="B284" s="81" t="s">
        <v>28</v>
      </c>
      <c r="C284" s="164"/>
      <c r="D284" s="166"/>
      <c r="E284" s="166"/>
      <c r="F284" s="166"/>
      <c r="G284" s="168"/>
      <c r="H284" s="170"/>
      <c r="I284" s="172"/>
      <c r="J284" s="172"/>
      <c r="K284" s="172"/>
      <c r="L284" s="174"/>
    </row>
    <row r="285" spans="1:12" ht="32" x14ac:dyDescent="0.2">
      <c r="A285" s="9"/>
      <c r="B285" s="81" t="s">
        <v>331</v>
      </c>
      <c r="C285" s="165"/>
      <c r="D285" s="167"/>
      <c r="E285" s="167"/>
      <c r="F285" s="167"/>
      <c r="G285" s="169"/>
      <c r="H285" s="171"/>
      <c r="I285" s="173"/>
      <c r="J285" s="173"/>
      <c r="K285" s="173"/>
      <c r="L285" s="175"/>
    </row>
    <row r="286" spans="1:12" ht="16" x14ac:dyDescent="0.2">
      <c r="A286" s="9">
        <v>10.4</v>
      </c>
      <c r="B286" s="81" t="s">
        <v>332</v>
      </c>
      <c r="C286" s="158"/>
      <c r="D286" s="159"/>
      <c r="E286" s="159"/>
      <c r="F286" s="159"/>
      <c r="G286" s="160"/>
      <c r="H286" s="161"/>
      <c r="I286" s="162"/>
      <c r="J286" s="162"/>
      <c r="K286" s="162"/>
      <c r="L286" s="163"/>
    </row>
    <row r="287" spans="1:12" ht="16" x14ac:dyDescent="0.2">
      <c r="A287" s="9" t="s">
        <v>333</v>
      </c>
      <c r="B287" s="81" t="s">
        <v>26</v>
      </c>
      <c r="C287" s="164"/>
      <c r="D287" s="166"/>
      <c r="E287" s="166"/>
      <c r="F287" s="166"/>
      <c r="G287" s="168"/>
      <c r="H287" s="170"/>
      <c r="I287" s="172"/>
      <c r="J287" s="172"/>
      <c r="K287" s="172"/>
      <c r="L287" s="174"/>
    </row>
    <row r="288" spans="1:12" ht="32" x14ac:dyDescent="0.2">
      <c r="A288" s="9"/>
      <c r="B288" s="81" t="s">
        <v>334</v>
      </c>
      <c r="C288" s="165"/>
      <c r="D288" s="167"/>
      <c r="E288" s="167"/>
      <c r="F288" s="167"/>
      <c r="G288" s="169"/>
      <c r="H288" s="171"/>
      <c r="I288" s="173"/>
      <c r="J288" s="173"/>
      <c r="K288" s="173"/>
      <c r="L288" s="175"/>
    </row>
    <row r="289" spans="1:12" ht="16" x14ac:dyDescent="0.2">
      <c r="A289" s="9"/>
      <c r="B289" s="81" t="s">
        <v>28</v>
      </c>
      <c r="C289" s="164"/>
      <c r="D289" s="166"/>
      <c r="E289" s="166"/>
      <c r="F289" s="166"/>
      <c r="G289" s="168"/>
      <c r="H289" s="170"/>
      <c r="I289" s="172"/>
      <c r="J289" s="172"/>
      <c r="K289" s="172"/>
      <c r="L289" s="174"/>
    </row>
    <row r="290" spans="1:12" ht="48" x14ac:dyDescent="0.2">
      <c r="A290" s="9"/>
      <c r="B290" s="81" t="s">
        <v>335</v>
      </c>
      <c r="C290" s="165"/>
      <c r="D290" s="167"/>
      <c r="E290" s="167"/>
      <c r="F290" s="167"/>
      <c r="G290" s="169"/>
      <c r="H290" s="171"/>
      <c r="I290" s="173"/>
      <c r="J290" s="173"/>
      <c r="K290" s="173"/>
      <c r="L290" s="175"/>
    </row>
    <row r="291" spans="1:12" ht="16" x14ac:dyDescent="0.2">
      <c r="A291" s="9">
        <v>10.5</v>
      </c>
      <c r="B291" s="81" t="s">
        <v>336</v>
      </c>
      <c r="C291" s="158"/>
      <c r="D291" s="159"/>
      <c r="E291" s="159"/>
      <c r="F291" s="159"/>
      <c r="G291" s="160"/>
      <c r="H291" s="161"/>
      <c r="I291" s="162"/>
      <c r="J291" s="162"/>
      <c r="K291" s="162"/>
      <c r="L291" s="163"/>
    </row>
    <row r="292" spans="1:12" ht="16" x14ac:dyDescent="0.2">
      <c r="A292" s="9" t="s">
        <v>337</v>
      </c>
      <c r="B292" s="81" t="s">
        <v>26</v>
      </c>
      <c r="C292" s="164"/>
      <c r="D292" s="166"/>
      <c r="E292" s="166"/>
      <c r="F292" s="166"/>
      <c r="G292" s="168"/>
      <c r="H292" s="170"/>
      <c r="I292" s="172"/>
      <c r="J292" s="172"/>
      <c r="K292" s="172"/>
      <c r="L292" s="174"/>
    </row>
    <row r="293" spans="1:12" ht="32" x14ac:dyDescent="0.2">
      <c r="A293" s="9"/>
      <c r="B293" s="81" t="s">
        <v>338</v>
      </c>
      <c r="C293" s="165"/>
      <c r="D293" s="167"/>
      <c r="E293" s="167"/>
      <c r="F293" s="167"/>
      <c r="G293" s="169"/>
      <c r="H293" s="171"/>
      <c r="I293" s="173"/>
      <c r="J293" s="173"/>
      <c r="K293" s="173"/>
      <c r="L293" s="175"/>
    </row>
    <row r="294" spans="1:12" ht="16" x14ac:dyDescent="0.2">
      <c r="A294" s="9"/>
      <c r="B294" s="81" t="s">
        <v>28</v>
      </c>
      <c r="C294" s="164"/>
      <c r="D294" s="166"/>
      <c r="E294" s="166"/>
      <c r="F294" s="166"/>
      <c r="G294" s="168"/>
      <c r="H294" s="170"/>
      <c r="I294" s="172"/>
      <c r="J294" s="172"/>
      <c r="K294" s="172"/>
      <c r="L294" s="174"/>
    </row>
    <row r="295" spans="1:12" ht="32" x14ac:dyDescent="0.2">
      <c r="A295" s="9"/>
      <c r="B295" s="81" t="s">
        <v>339</v>
      </c>
      <c r="C295" s="165"/>
      <c r="D295" s="167"/>
      <c r="E295" s="167"/>
      <c r="F295" s="167"/>
      <c r="G295" s="169"/>
      <c r="H295" s="171"/>
      <c r="I295" s="173"/>
      <c r="J295" s="173"/>
      <c r="K295" s="173"/>
      <c r="L295" s="175"/>
    </row>
    <row r="296" spans="1:12" ht="16" x14ac:dyDescent="0.2">
      <c r="A296" s="9" t="s">
        <v>340</v>
      </c>
      <c r="B296" s="81" t="s">
        <v>26</v>
      </c>
      <c r="C296" s="164"/>
      <c r="D296" s="166"/>
      <c r="E296" s="166"/>
      <c r="F296" s="166"/>
      <c r="G296" s="168"/>
      <c r="H296" s="170"/>
      <c r="I296" s="172"/>
      <c r="J296" s="172"/>
      <c r="K296" s="172"/>
      <c r="L296" s="174"/>
    </row>
    <row r="297" spans="1:12" ht="32" x14ac:dyDescent="0.2">
      <c r="A297" s="9"/>
      <c r="B297" s="81" t="s">
        <v>341</v>
      </c>
      <c r="C297" s="165"/>
      <c r="D297" s="167"/>
      <c r="E297" s="167"/>
      <c r="F297" s="167"/>
      <c r="G297" s="169"/>
      <c r="H297" s="171"/>
      <c r="I297" s="173"/>
      <c r="J297" s="173"/>
      <c r="K297" s="173"/>
      <c r="L297" s="175"/>
    </row>
    <row r="298" spans="1:12" ht="16" x14ac:dyDescent="0.2">
      <c r="A298" s="12"/>
      <c r="B298" s="86" t="s">
        <v>28</v>
      </c>
      <c r="C298" s="164"/>
      <c r="D298" s="166"/>
      <c r="E298" s="166"/>
      <c r="F298" s="166"/>
      <c r="G298" s="168"/>
      <c r="H298" s="170"/>
      <c r="I298" s="172"/>
      <c r="J298" s="172"/>
      <c r="K298" s="172"/>
      <c r="L298" s="174"/>
    </row>
    <row r="299" spans="1:12" ht="33" thickBot="1" x14ac:dyDescent="0.25">
      <c r="A299" s="11"/>
      <c r="B299" s="82" t="s">
        <v>342</v>
      </c>
      <c r="C299" s="178"/>
      <c r="D299" s="179"/>
      <c r="E299" s="179"/>
      <c r="F299" s="179"/>
      <c r="G299" s="180"/>
      <c r="H299" s="181"/>
      <c r="I299" s="176"/>
      <c r="J299" s="176"/>
      <c r="K299" s="176"/>
      <c r="L299" s="177"/>
    </row>
    <row r="300" spans="1:12" ht="17" thickBot="1" x14ac:dyDescent="0.25">
      <c r="A300" s="39" t="s">
        <v>69</v>
      </c>
      <c r="B300" s="88" t="s">
        <v>343</v>
      </c>
      <c r="C300" s="95">
        <f t="shared" ref="C300:L300" si="9">SUM(C268:C299)</f>
        <v>0</v>
      </c>
      <c r="D300" s="29">
        <f t="shared" si="9"/>
        <v>0</v>
      </c>
      <c r="E300" s="29">
        <f t="shared" si="9"/>
        <v>0</v>
      </c>
      <c r="F300" s="29">
        <f t="shared" si="9"/>
        <v>0</v>
      </c>
      <c r="G300" s="30">
        <f t="shared" si="9"/>
        <v>0</v>
      </c>
      <c r="H300" s="31">
        <f t="shared" si="9"/>
        <v>0</v>
      </c>
      <c r="I300" s="32">
        <f t="shared" si="9"/>
        <v>0</v>
      </c>
      <c r="J300" s="32">
        <f t="shared" si="9"/>
        <v>0</v>
      </c>
      <c r="K300" s="32">
        <f t="shared" si="9"/>
        <v>0</v>
      </c>
      <c r="L300" s="33">
        <f t="shared" si="9"/>
        <v>0</v>
      </c>
    </row>
    <row r="302" spans="1:12" ht="16" thickBot="1" x14ac:dyDescent="0.25"/>
    <row r="303" spans="1:12" ht="17" thickBot="1" x14ac:dyDescent="0.25">
      <c r="A303" s="41" t="s">
        <v>14</v>
      </c>
      <c r="B303" s="44" t="s">
        <v>15</v>
      </c>
      <c r="C303" s="152" t="s">
        <v>16</v>
      </c>
      <c r="D303" s="153"/>
      <c r="E303" s="153"/>
      <c r="F303" s="153"/>
      <c r="G303" s="206"/>
      <c r="H303" s="155" t="s">
        <v>17</v>
      </c>
      <c r="I303" s="156"/>
      <c r="J303" s="156"/>
      <c r="K303" s="156"/>
      <c r="L303" s="157"/>
    </row>
    <row r="304" spans="1:12" ht="17" thickBot="1" x14ac:dyDescent="0.25">
      <c r="A304" s="41"/>
      <c r="B304" s="87" t="s">
        <v>344</v>
      </c>
      <c r="C304" s="83" t="s">
        <v>19</v>
      </c>
      <c r="D304" s="84" t="s">
        <v>20</v>
      </c>
      <c r="E304" s="84" t="s">
        <v>21</v>
      </c>
      <c r="F304" s="84" t="s">
        <v>22</v>
      </c>
      <c r="G304" s="102" t="s">
        <v>23</v>
      </c>
      <c r="H304" s="104" t="s">
        <v>19</v>
      </c>
      <c r="I304" s="100" t="s">
        <v>20</v>
      </c>
      <c r="J304" s="100" t="s">
        <v>21</v>
      </c>
      <c r="K304" s="100" t="s">
        <v>22</v>
      </c>
      <c r="L304" s="101" t="s">
        <v>23</v>
      </c>
    </row>
    <row r="305" spans="1:12" ht="16" x14ac:dyDescent="0.2">
      <c r="A305" s="74">
        <v>11.1</v>
      </c>
      <c r="B305" s="80" t="s">
        <v>345</v>
      </c>
      <c r="C305" s="158"/>
      <c r="D305" s="159"/>
      <c r="E305" s="159"/>
      <c r="F305" s="159"/>
      <c r="G305" s="160"/>
      <c r="H305" s="207"/>
      <c r="I305" s="204"/>
      <c r="J305" s="204"/>
      <c r="K305" s="204"/>
      <c r="L305" s="205"/>
    </row>
    <row r="306" spans="1:12" ht="32" x14ac:dyDescent="0.2">
      <c r="A306" s="9" t="s">
        <v>346</v>
      </c>
      <c r="B306" s="81" t="s">
        <v>347</v>
      </c>
      <c r="C306" s="97"/>
      <c r="D306" s="133"/>
      <c r="E306" s="133"/>
      <c r="F306" s="133"/>
      <c r="G306" s="103"/>
      <c r="H306" s="130"/>
      <c r="I306" s="131"/>
      <c r="J306" s="131"/>
      <c r="K306" s="131"/>
      <c r="L306" s="132"/>
    </row>
    <row r="307" spans="1:12" ht="16" x14ac:dyDescent="0.2">
      <c r="A307" s="9" t="s">
        <v>348</v>
      </c>
      <c r="B307" s="81" t="s">
        <v>26</v>
      </c>
      <c r="C307" s="164"/>
      <c r="D307" s="166"/>
      <c r="E307" s="166"/>
      <c r="F307" s="166"/>
      <c r="G307" s="168"/>
      <c r="H307" s="170"/>
      <c r="I307" s="172"/>
      <c r="J307" s="172"/>
      <c r="K307" s="172"/>
      <c r="L307" s="174"/>
    </row>
    <row r="308" spans="1:12" ht="32" x14ac:dyDescent="0.2">
      <c r="A308" s="9"/>
      <c r="B308" s="81" t="s">
        <v>349</v>
      </c>
      <c r="C308" s="165"/>
      <c r="D308" s="167"/>
      <c r="E308" s="167"/>
      <c r="F308" s="167"/>
      <c r="G308" s="169"/>
      <c r="H308" s="171"/>
      <c r="I308" s="173"/>
      <c r="J308" s="173"/>
      <c r="K308" s="173"/>
      <c r="L308" s="175"/>
    </row>
    <row r="309" spans="1:12" ht="16" x14ac:dyDescent="0.2">
      <c r="A309" s="9"/>
      <c r="B309" s="81" t="s">
        <v>28</v>
      </c>
      <c r="C309" s="164"/>
      <c r="D309" s="166"/>
      <c r="E309" s="166"/>
      <c r="F309" s="166"/>
      <c r="G309" s="168"/>
      <c r="H309" s="170"/>
      <c r="I309" s="172"/>
      <c r="J309" s="172"/>
      <c r="K309" s="172"/>
      <c r="L309" s="174"/>
    </row>
    <row r="310" spans="1:12" ht="16" x14ac:dyDescent="0.2">
      <c r="A310" s="9"/>
      <c r="B310" s="81" t="s">
        <v>350</v>
      </c>
      <c r="C310" s="165"/>
      <c r="D310" s="167"/>
      <c r="E310" s="167"/>
      <c r="F310" s="167"/>
      <c r="G310" s="169"/>
      <c r="H310" s="171"/>
      <c r="I310" s="173"/>
      <c r="J310" s="173"/>
      <c r="K310" s="173"/>
      <c r="L310" s="175"/>
    </row>
    <row r="311" spans="1:12" ht="16" x14ac:dyDescent="0.2">
      <c r="A311" s="9"/>
      <c r="B311" s="81" t="s">
        <v>326</v>
      </c>
      <c r="C311" s="164"/>
      <c r="D311" s="166"/>
      <c r="E311" s="166"/>
      <c r="F311" s="166"/>
      <c r="G311" s="168"/>
      <c r="H311" s="170"/>
      <c r="I311" s="172"/>
      <c r="J311" s="172"/>
      <c r="K311" s="172"/>
      <c r="L311" s="174"/>
    </row>
    <row r="312" spans="1:12" ht="32" x14ac:dyDescent="0.2">
      <c r="A312" s="9"/>
      <c r="B312" s="81" t="s">
        <v>351</v>
      </c>
      <c r="C312" s="165"/>
      <c r="D312" s="167"/>
      <c r="E312" s="167"/>
      <c r="F312" s="167"/>
      <c r="G312" s="169"/>
      <c r="H312" s="171"/>
      <c r="I312" s="173"/>
      <c r="J312" s="173"/>
      <c r="K312" s="173"/>
      <c r="L312" s="175"/>
    </row>
    <row r="313" spans="1:12" ht="16" x14ac:dyDescent="0.2">
      <c r="A313" s="9"/>
      <c r="B313" s="81" t="s">
        <v>352</v>
      </c>
      <c r="C313" s="164"/>
      <c r="D313" s="166"/>
      <c r="E313" s="166"/>
      <c r="F313" s="166"/>
      <c r="G313" s="168"/>
      <c r="H313" s="170"/>
      <c r="I313" s="172"/>
      <c r="J313" s="172"/>
      <c r="K313" s="172"/>
      <c r="L313" s="174"/>
    </row>
    <row r="314" spans="1:12" ht="32" x14ac:dyDescent="0.2">
      <c r="A314" s="9"/>
      <c r="B314" s="81" t="s">
        <v>353</v>
      </c>
      <c r="C314" s="165"/>
      <c r="D314" s="167"/>
      <c r="E314" s="167"/>
      <c r="F314" s="167"/>
      <c r="G314" s="169"/>
      <c r="H314" s="171"/>
      <c r="I314" s="173"/>
      <c r="J314" s="173"/>
      <c r="K314" s="173"/>
      <c r="L314" s="175"/>
    </row>
    <row r="315" spans="1:12" ht="16" x14ac:dyDescent="0.2">
      <c r="A315" s="9">
        <v>11.2</v>
      </c>
      <c r="B315" s="81" t="s">
        <v>354</v>
      </c>
      <c r="C315" s="158"/>
      <c r="D315" s="159"/>
      <c r="E315" s="159"/>
      <c r="F315" s="159"/>
      <c r="G315" s="160"/>
      <c r="H315" s="161"/>
      <c r="I315" s="162"/>
      <c r="J315" s="162"/>
      <c r="K315" s="162"/>
      <c r="L315" s="163"/>
    </row>
    <row r="316" spans="1:12" ht="16" x14ac:dyDescent="0.2">
      <c r="A316" s="9" t="s">
        <v>355</v>
      </c>
      <c r="B316" s="81" t="s">
        <v>26</v>
      </c>
      <c r="C316" s="164"/>
      <c r="D316" s="166"/>
      <c r="E316" s="166"/>
      <c r="F316" s="166"/>
      <c r="G316" s="168"/>
      <c r="H316" s="170"/>
      <c r="I316" s="172"/>
      <c r="J316" s="172"/>
      <c r="K316" s="172"/>
      <c r="L316" s="174"/>
    </row>
    <row r="317" spans="1:12" ht="32" x14ac:dyDescent="0.2">
      <c r="A317" s="9"/>
      <c r="B317" s="81" t="s">
        <v>356</v>
      </c>
      <c r="C317" s="165"/>
      <c r="D317" s="167"/>
      <c r="E317" s="167"/>
      <c r="F317" s="167"/>
      <c r="G317" s="169"/>
      <c r="H317" s="171"/>
      <c r="I317" s="173"/>
      <c r="J317" s="173"/>
      <c r="K317" s="173"/>
      <c r="L317" s="175"/>
    </row>
    <row r="318" spans="1:12" ht="16" x14ac:dyDescent="0.2">
      <c r="A318" s="9"/>
      <c r="B318" s="81" t="s">
        <v>28</v>
      </c>
      <c r="C318" s="164"/>
      <c r="D318" s="166"/>
      <c r="E318" s="166"/>
      <c r="F318" s="166"/>
      <c r="G318" s="168"/>
      <c r="H318" s="170"/>
      <c r="I318" s="172"/>
      <c r="J318" s="172"/>
      <c r="K318" s="172"/>
      <c r="L318" s="174"/>
    </row>
    <row r="319" spans="1:12" ht="32" x14ac:dyDescent="0.2">
      <c r="A319" s="9"/>
      <c r="B319" s="81" t="s">
        <v>357</v>
      </c>
      <c r="C319" s="165"/>
      <c r="D319" s="167"/>
      <c r="E319" s="167"/>
      <c r="F319" s="167"/>
      <c r="G319" s="169"/>
      <c r="H319" s="171"/>
      <c r="I319" s="173"/>
      <c r="J319" s="173"/>
      <c r="K319" s="173"/>
      <c r="L319" s="175"/>
    </row>
    <row r="320" spans="1:12" ht="16" x14ac:dyDescent="0.2">
      <c r="A320" s="9" t="s">
        <v>358</v>
      </c>
      <c r="B320" s="81" t="s">
        <v>26</v>
      </c>
      <c r="C320" s="164"/>
      <c r="D320" s="166"/>
      <c r="E320" s="166"/>
      <c r="F320" s="166"/>
      <c r="G320" s="168"/>
      <c r="H320" s="170"/>
      <c r="I320" s="172"/>
      <c r="J320" s="172"/>
      <c r="K320" s="172"/>
      <c r="L320" s="174"/>
    </row>
    <row r="321" spans="1:12" ht="16" x14ac:dyDescent="0.2">
      <c r="A321" s="9"/>
      <c r="B321" s="81" t="s">
        <v>359</v>
      </c>
      <c r="C321" s="165"/>
      <c r="D321" s="167"/>
      <c r="E321" s="167"/>
      <c r="F321" s="167"/>
      <c r="G321" s="169"/>
      <c r="H321" s="171"/>
      <c r="I321" s="173"/>
      <c r="J321" s="173"/>
      <c r="K321" s="173"/>
      <c r="L321" s="175"/>
    </row>
    <row r="322" spans="1:12" ht="16" x14ac:dyDescent="0.2">
      <c r="A322" s="9"/>
      <c r="B322" s="81" t="s">
        <v>28</v>
      </c>
      <c r="C322" s="164"/>
      <c r="D322" s="166"/>
      <c r="E322" s="166"/>
      <c r="F322" s="166"/>
      <c r="G322" s="168"/>
      <c r="H322" s="170"/>
      <c r="I322" s="172"/>
      <c r="J322" s="172"/>
      <c r="K322" s="172"/>
      <c r="L322" s="174"/>
    </row>
    <row r="323" spans="1:12" ht="33" thickBot="1" x14ac:dyDescent="0.25">
      <c r="A323" s="11"/>
      <c r="B323" s="82" t="s">
        <v>360</v>
      </c>
      <c r="C323" s="184"/>
      <c r="D323" s="185"/>
      <c r="E323" s="185"/>
      <c r="F323" s="185"/>
      <c r="G323" s="186"/>
      <c r="H323" s="187"/>
      <c r="I323" s="182"/>
      <c r="J323" s="182"/>
      <c r="K323" s="182"/>
      <c r="L323" s="183"/>
    </row>
    <row r="324" spans="1:12" ht="17" thickBot="1" x14ac:dyDescent="0.25">
      <c r="A324" s="39" t="s">
        <v>69</v>
      </c>
      <c r="B324" s="88" t="s">
        <v>361</v>
      </c>
      <c r="C324" s="95">
        <f t="shared" ref="C324:L324" si="10">SUM(C305:C323)</f>
        <v>0</v>
      </c>
      <c r="D324" s="29">
        <f t="shared" si="10"/>
        <v>0</v>
      </c>
      <c r="E324" s="29">
        <f t="shared" si="10"/>
        <v>0</v>
      </c>
      <c r="F324" s="29">
        <f t="shared" si="10"/>
        <v>0</v>
      </c>
      <c r="G324" s="30">
        <f t="shared" si="10"/>
        <v>0</v>
      </c>
      <c r="H324" s="31">
        <f t="shared" si="10"/>
        <v>0</v>
      </c>
      <c r="I324" s="32">
        <f t="shared" si="10"/>
        <v>0</v>
      </c>
      <c r="J324" s="32">
        <f t="shared" si="10"/>
        <v>0</v>
      </c>
      <c r="K324" s="32">
        <f t="shared" si="10"/>
        <v>0</v>
      </c>
      <c r="L324" s="33">
        <f t="shared" si="10"/>
        <v>0</v>
      </c>
    </row>
    <row r="326" spans="1:12" ht="16" thickBot="1" x14ac:dyDescent="0.25"/>
    <row r="327" spans="1:12" ht="17" thickBot="1" x14ac:dyDescent="0.25">
      <c r="A327" s="41" t="s">
        <v>14</v>
      </c>
      <c r="B327" s="44" t="s">
        <v>15</v>
      </c>
      <c r="C327" s="152" t="s">
        <v>16</v>
      </c>
      <c r="D327" s="153"/>
      <c r="E327" s="153"/>
      <c r="F327" s="153"/>
      <c r="G327" s="154"/>
      <c r="H327" s="193" t="s">
        <v>17</v>
      </c>
      <c r="I327" s="156"/>
      <c r="J327" s="156"/>
      <c r="K327" s="156"/>
      <c r="L327" s="157"/>
    </row>
    <row r="328" spans="1:12" ht="17" thickBot="1" x14ac:dyDescent="0.25">
      <c r="A328" s="41"/>
      <c r="B328" s="67" t="s">
        <v>362</v>
      </c>
      <c r="C328" s="68" t="s">
        <v>19</v>
      </c>
      <c r="D328" s="69" t="s">
        <v>20</v>
      </c>
      <c r="E328" s="69" t="s">
        <v>21</v>
      </c>
      <c r="F328" s="69" t="s">
        <v>22</v>
      </c>
      <c r="G328" s="70" t="s">
        <v>23</v>
      </c>
      <c r="H328" s="71" t="s">
        <v>19</v>
      </c>
      <c r="I328" s="72" t="s">
        <v>20</v>
      </c>
      <c r="J328" s="72" t="s">
        <v>21</v>
      </c>
      <c r="K328" s="72" t="s">
        <v>22</v>
      </c>
      <c r="L328" s="73" t="s">
        <v>23</v>
      </c>
    </row>
    <row r="329" spans="1:12" ht="16" x14ac:dyDescent="0.2">
      <c r="A329" s="74">
        <v>12.1</v>
      </c>
      <c r="B329" s="80" t="s">
        <v>363</v>
      </c>
      <c r="C329" s="194"/>
      <c r="D329" s="195"/>
      <c r="E329" s="195"/>
      <c r="F329" s="195"/>
      <c r="G329" s="196"/>
      <c r="H329" s="197"/>
      <c r="I329" s="198"/>
      <c r="J329" s="198"/>
      <c r="K329" s="198"/>
      <c r="L329" s="199"/>
    </row>
    <row r="330" spans="1:12" ht="32" x14ac:dyDescent="0.2">
      <c r="A330" s="9" t="s">
        <v>364</v>
      </c>
      <c r="B330" s="81" t="s">
        <v>365</v>
      </c>
      <c r="C330" s="47"/>
      <c r="D330" s="27"/>
      <c r="E330" s="27"/>
      <c r="F330" s="27"/>
      <c r="G330" s="48"/>
      <c r="H330" s="98"/>
      <c r="I330" s="28"/>
      <c r="J330" s="28"/>
      <c r="K330" s="28"/>
      <c r="L330" s="50"/>
    </row>
    <row r="331" spans="1:12" ht="32" x14ac:dyDescent="0.2">
      <c r="A331" s="9" t="s">
        <v>366</v>
      </c>
      <c r="B331" s="81" t="s">
        <v>367</v>
      </c>
      <c r="C331" s="34"/>
      <c r="D331" s="18"/>
      <c r="E331" s="18"/>
      <c r="F331" s="18"/>
      <c r="G331" s="19"/>
      <c r="H331" s="57"/>
      <c r="I331" s="24"/>
      <c r="J331" s="24"/>
      <c r="K331" s="24"/>
      <c r="L331" s="25"/>
    </row>
    <row r="332" spans="1:12" ht="16" x14ac:dyDescent="0.2">
      <c r="A332" s="9">
        <v>12.2</v>
      </c>
      <c r="B332" s="81" t="s">
        <v>368</v>
      </c>
      <c r="C332" s="159"/>
      <c r="D332" s="159"/>
      <c r="E332" s="159"/>
      <c r="F332" s="159"/>
      <c r="G332" s="160"/>
      <c r="H332" s="161"/>
      <c r="I332" s="162"/>
      <c r="J332" s="162"/>
      <c r="K332" s="162"/>
      <c r="L332" s="163"/>
    </row>
    <row r="333" spans="1:12" ht="32" x14ac:dyDescent="0.2">
      <c r="A333" s="9" t="s">
        <v>369</v>
      </c>
      <c r="B333" s="81" t="s">
        <v>370</v>
      </c>
      <c r="C333" s="34"/>
      <c r="D333" s="18"/>
      <c r="E333" s="18"/>
      <c r="F333" s="18"/>
      <c r="G333" s="19"/>
      <c r="H333" s="57"/>
      <c r="I333" s="24"/>
      <c r="J333" s="24"/>
      <c r="K333" s="24"/>
      <c r="L333" s="25"/>
    </row>
    <row r="334" spans="1:12" ht="16" x14ac:dyDescent="0.2">
      <c r="A334" s="9" t="s">
        <v>371</v>
      </c>
      <c r="B334" s="81" t="s">
        <v>372</v>
      </c>
      <c r="C334" s="34"/>
      <c r="D334" s="18"/>
      <c r="E334" s="18"/>
      <c r="F334" s="18"/>
      <c r="G334" s="19"/>
      <c r="H334" s="57"/>
      <c r="I334" s="24"/>
      <c r="J334" s="24"/>
      <c r="K334" s="24"/>
      <c r="L334" s="25"/>
    </row>
    <row r="335" spans="1:12" ht="16" x14ac:dyDescent="0.2">
      <c r="A335" s="12" t="s">
        <v>373</v>
      </c>
      <c r="B335" s="86" t="s">
        <v>374</v>
      </c>
      <c r="C335" s="89"/>
      <c r="D335" s="90"/>
      <c r="E335" s="90"/>
      <c r="F335" s="90"/>
      <c r="G335" s="91"/>
      <c r="H335" s="92"/>
      <c r="I335" s="93"/>
      <c r="J335" s="93"/>
      <c r="K335" s="93"/>
      <c r="L335" s="94"/>
    </row>
    <row r="336" spans="1:12" ht="16" x14ac:dyDescent="0.2">
      <c r="A336" s="12" t="s">
        <v>375</v>
      </c>
      <c r="B336" s="81" t="s">
        <v>376</v>
      </c>
      <c r="C336" s="89"/>
      <c r="D336" s="90"/>
      <c r="E336" s="90"/>
      <c r="F336" s="90"/>
      <c r="G336" s="91"/>
      <c r="H336" s="92"/>
      <c r="I336" s="93"/>
      <c r="J336" s="93"/>
      <c r="K336" s="93"/>
      <c r="L336" s="94"/>
    </row>
    <row r="337" spans="1:12" ht="16" x14ac:dyDescent="0.2">
      <c r="A337" s="12" t="s">
        <v>377</v>
      </c>
      <c r="B337" s="81" t="s">
        <v>378</v>
      </c>
      <c r="C337" s="89"/>
      <c r="D337" s="90"/>
      <c r="E337" s="90"/>
      <c r="F337" s="90"/>
      <c r="G337" s="91"/>
      <c r="H337" s="92"/>
      <c r="I337" s="93"/>
      <c r="J337" s="93"/>
      <c r="K337" s="93"/>
      <c r="L337" s="94"/>
    </row>
    <row r="338" spans="1:12" ht="16" x14ac:dyDescent="0.2">
      <c r="A338" s="9">
        <v>12.3</v>
      </c>
      <c r="B338" s="81" t="s">
        <v>379</v>
      </c>
      <c r="C338" s="158"/>
      <c r="D338" s="159"/>
      <c r="E338" s="159"/>
      <c r="F338" s="159"/>
      <c r="G338" s="160"/>
      <c r="H338" s="161"/>
      <c r="I338" s="162"/>
      <c r="J338" s="162"/>
      <c r="K338" s="162"/>
      <c r="L338" s="163"/>
    </row>
    <row r="339" spans="1:12" ht="33" thickBot="1" x14ac:dyDescent="0.25">
      <c r="A339" s="11" t="s">
        <v>380</v>
      </c>
      <c r="B339" s="82" t="s">
        <v>381</v>
      </c>
      <c r="C339" s="89"/>
      <c r="D339" s="90"/>
      <c r="E339" s="90"/>
      <c r="F339" s="90"/>
      <c r="G339" s="91"/>
      <c r="H339" s="92"/>
      <c r="I339" s="93"/>
      <c r="J339" s="93"/>
      <c r="K339" s="93"/>
      <c r="L339" s="94"/>
    </row>
    <row r="340" spans="1:12" ht="17" thickBot="1" x14ac:dyDescent="0.25">
      <c r="A340" s="39" t="s">
        <v>69</v>
      </c>
      <c r="B340" s="88" t="s">
        <v>382</v>
      </c>
      <c r="C340" s="95">
        <f>SUM(C329:C335)</f>
        <v>0</v>
      </c>
      <c r="D340" s="29">
        <f t="shared" ref="D340:L340" si="11">SUM(D329:D335)</f>
        <v>0</v>
      </c>
      <c r="E340" s="29">
        <f t="shared" si="11"/>
        <v>0</v>
      </c>
      <c r="F340" s="29">
        <f t="shared" si="11"/>
        <v>0</v>
      </c>
      <c r="G340" s="29">
        <f t="shared" si="11"/>
        <v>0</v>
      </c>
      <c r="H340" s="29">
        <f t="shared" si="11"/>
        <v>0</v>
      </c>
      <c r="I340" s="29">
        <f t="shared" si="11"/>
        <v>0</v>
      </c>
      <c r="J340" s="29">
        <f t="shared" si="11"/>
        <v>0</v>
      </c>
      <c r="K340" s="29">
        <f t="shared" si="11"/>
        <v>0</v>
      </c>
      <c r="L340" s="96">
        <f t="shared" si="11"/>
        <v>0</v>
      </c>
    </row>
  </sheetData>
  <dataConsolidate link="1"/>
  <mergeCells count="812">
    <mergeCell ref="C338:G338"/>
    <mergeCell ref="H338:L338"/>
    <mergeCell ref="I322:I323"/>
    <mergeCell ref="J322:J323"/>
    <mergeCell ref="K322:K323"/>
    <mergeCell ref="L322:L323"/>
    <mergeCell ref="C327:G327"/>
    <mergeCell ref="H327:L327"/>
    <mergeCell ref="C322:C323"/>
    <mergeCell ref="D322:D323"/>
    <mergeCell ref="E322:E323"/>
    <mergeCell ref="F322:F323"/>
    <mergeCell ref="G322:G323"/>
    <mergeCell ref="H322:H323"/>
    <mergeCell ref="C329:G329"/>
    <mergeCell ref="H329:L329"/>
    <mergeCell ref="C332:G332"/>
    <mergeCell ref="H332:L332"/>
    <mergeCell ref="L318:L319"/>
    <mergeCell ref="C320:C321"/>
    <mergeCell ref="D320:D321"/>
    <mergeCell ref="E320:E321"/>
    <mergeCell ref="F320:F321"/>
    <mergeCell ref="G320:G321"/>
    <mergeCell ref="H320:H321"/>
    <mergeCell ref="I320:I321"/>
    <mergeCell ref="J320:J321"/>
    <mergeCell ref="K320:K321"/>
    <mergeCell ref="L320:L321"/>
    <mergeCell ref="C318:C319"/>
    <mergeCell ref="D318:D319"/>
    <mergeCell ref="E318:E319"/>
    <mergeCell ref="F318:F319"/>
    <mergeCell ref="G318:G319"/>
    <mergeCell ref="H318:H319"/>
    <mergeCell ref="I318:I319"/>
    <mergeCell ref="J318:J319"/>
    <mergeCell ref="K318:K319"/>
    <mergeCell ref="L313:L314"/>
    <mergeCell ref="C315:G315"/>
    <mergeCell ref="H315:L315"/>
    <mergeCell ref="C316:C317"/>
    <mergeCell ref="D316:D317"/>
    <mergeCell ref="E316:E317"/>
    <mergeCell ref="F316:F317"/>
    <mergeCell ref="G316:G317"/>
    <mergeCell ref="H316:H317"/>
    <mergeCell ref="I316:I317"/>
    <mergeCell ref="J316:J317"/>
    <mergeCell ref="K316:K317"/>
    <mergeCell ref="L316:L317"/>
    <mergeCell ref="C313:C314"/>
    <mergeCell ref="D313:D314"/>
    <mergeCell ref="E313:E314"/>
    <mergeCell ref="F313:F314"/>
    <mergeCell ref="G313:G314"/>
    <mergeCell ref="H313:H314"/>
    <mergeCell ref="I313:I314"/>
    <mergeCell ref="J313:J314"/>
    <mergeCell ref="K313:K314"/>
    <mergeCell ref="L309:L310"/>
    <mergeCell ref="C311:C312"/>
    <mergeCell ref="D311:D312"/>
    <mergeCell ref="E311:E312"/>
    <mergeCell ref="F311:F312"/>
    <mergeCell ref="G311:G312"/>
    <mergeCell ref="H311:H312"/>
    <mergeCell ref="I311:I312"/>
    <mergeCell ref="J311:J312"/>
    <mergeCell ref="K311:K312"/>
    <mergeCell ref="L311:L312"/>
    <mergeCell ref="C309:C310"/>
    <mergeCell ref="D309:D310"/>
    <mergeCell ref="E309:E310"/>
    <mergeCell ref="F309:F310"/>
    <mergeCell ref="G309:G310"/>
    <mergeCell ref="H309:H310"/>
    <mergeCell ref="I309:I310"/>
    <mergeCell ref="J309:J310"/>
    <mergeCell ref="K309:K310"/>
    <mergeCell ref="C305:G305"/>
    <mergeCell ref="H305:L305"/>
    <mergeCell ref="C307:C308"/>
    <mergeCell ref="D307:D308"/>
    <mergeCell ref="E307:E308"/>
    <mergeCell ref="F307:F308"/>
    <mergeCell ref="G307:G308"/>
    <mergeCell ref="H307:H308"/>
    <mergeCell ref="I307:I308"/>
    <mergeCell ref="J307:J308"/>
    <mergeCell ref="K307:K308"/>
    <mergeCell ref="L307:L308"/>
    <mergeCell ref="L298:L299"/>
    <mergeCell ref="C303:G303"/>
    <mergeCell ref="H303:L303"/>
    <mergeCell ref="I296:I297"/>
    <mergeCell ref="J296:J297"/>
    <mergeCell ref="K296:K297"/>
    <mergeCell ref="L296:L297"/>
    <mergeCell ref="C298:C299"/>
    <mergeCell ref="D298:D299"/>
    <mergeCell ref="E298:E299"/>
    <mergeCell ref="F298:F299"/>
    <mergeCell ref="G298:G299"/>
    <mergeCell ref="H298:H299"/>
    <mergeCell ref="C296:C297"/>
    <mergeCell ref="D296:D297"/>
    <mergeCell ref="E296:E297"/>
    <mergeCell ref="F296:F297"/>
    <mergeCell ref="G296:G297"/>
    <mergeCell ref="H296:H297"/>
    <mergeCell ref="I298:I299"/>
    <mergeCell ref="J298:J299"/>
    <mergeCell ref="K298:K299"/>
    <mergeCell ref="I292:I293"/>
    <mergeCell ref="J292:J293"/>
    <mergeCell ref="K292:K293"/>
    <mergeCell ref="L292:L293"/>
    <mergeCell ref="C294:C295"/>
    <mergeCell ref="D294:D295"/>
    <mergeCell ref="E294:E295"/>
    <mergeCell ref="F294:F295"/>
    <mergeCell ref="G294:G295"/>
    <mergeCell ref="H294:H295"/>
    <mergeCell ref="C292:C293"/>
    <mergeCell ref="D292:D293"/>
    <mergeCell ref="E292:E293"/>
    <mergeCell ref="F292:F293"/>
    <mergeCell ref="G292:G293"/>
    <mergeCell ref="H292:H293"/>
    <mergeCell ref="I294:I295"/>
    <mergeCell ref="J294:J295"/>
    <mergeCell ref="K294:K295"/>
    <mergeCell ref="L294:L295"/>
    <mergeCell ref="I289:I290"/>
    <mergeCell ref="J289:J290"/>
    <mergeCell ref="K289:K290"/>
    <mergeCell ref="L289:L290"/>
    <mergeCell ref="C291:G291"/>
    <mergeCell ref="H291:L291"/>
    <mergeCell ref="I287:I288"/>
    <mergeCell ref="J287:J288"/>
    <mergeCell ref="K287:K288"/>
    <mergeCell ref="L287:L288"/>
    <mergeCell ref="C289:C290"/>
    <mergeCell ref="D289:D290"/>
    <mergeCell ref="E289:E290"/>
    <mergeCell ref="F289:F290"/>
    <mergeCell ref="G289:G290"/>
    <mergeCell ref="H289:H290"/>
    <mergeCell ref="C287:C288"/>
    <mergeCell ref="D287:D288"/>
    <mergeCell ref="E287:E288"/>
    <mergeCell ref="F287:F288"/>
    <mergeCell ref="G287:G288"/>
    <mergeCell ref="H287:H288"/>
    <mergeCell ref="I284:I285"/>
    <mergeCell ref="J284:J285"/>
    <mergeCell ref="K284:K285"/>
    <mergeCell ref="L284:L285"/>
    <mergeCell ref="C286:G286"/>
    <mergeCell ref="H286:L286"/>
    <mergeCell ref="I282:I283"/>
    <mergeCell ref="J282:J283"/>
    <mergeCell ref="K282:K283"/>
    <mergeCell ref="L282:L283"/>
    <mergeCell ref="C284:C285"/>
    <mergeCell ref="D284:D285"/>
    <mergeCell ref="E284:E285"/>
    <mergeCell ref="F284:F285"/>
    <mergeCell ref="G284:G285"/>
    <mergeCell ref="H284:H285"/>
    <mergeCell ref="C282:C283"/>
    <mergeCell ref="D282:D283"/>
    <mergeCell ref="E282:E283"/>
    <mergeCell ref="F282:F283"/>
    <mergeCell ref="G282:G283"/>
    <mergeCell ref="H282:H283"/>
    <mergeCell ref="I279:I280"/>
    <mergeCell ref="J279:J280"/>
    <mergeCell ref="K279:K280"/>
    <mergeCell ref="L279:L280"/>
    <mergeCell ref="C281:G281"/>
    <mergeCell ref="H281:L281"/>
    <mergeCell ref="I277:I278"/>
    <mergeCell ref="J277:J278"/>
    <mergeCell ref="K277:K278"/>
    <mergeCell ref="L277:L278"/>
    <mergeCell ref="C279:C280"/>
    <mergeCell ref="D279:D280"/>
    <mergeCell ref="E279:E280"/>
    <mergeCell ref="F279:F280"/>
    <mergeCell ref="G279:G280"/>
    <mergeCell ref="H279:H280"/>
    <mergeCell ref="I275:I276"/>
    <mergeCell ref="J275:J276"/>
    <mergeCell ref="K275:K276"/>
    <mergeCell ref="L275:L276"/>
    <mergeCell ref="C277:C278"/>
    <mergeCell ref="D277:D278"/>
    <mergeCell ref="E277:E278"/>
    <mergeCell ref="F277:F278"/>
    <mergeCell ref="G277:G278"/>
    <mergeCell ref="H277:H278"/>
    <mergeCell ref="C275:C276"/>
    <mergeCell ref="D275:D276"/>
    <mergeCell ref="E275:E276"/>
    <mergeCell ref="F275:F276"/>
    <mergeCell ref="G275:G276"/>
    <mergeCell ref="H275:H276"/>
    <mergeCell ref="C266:G266"/>
    <mergeCell ref="H266:L266"/>
    <mergeCell ref="C268:G268"/>
    <mergeCell ref="H268:L268"/>
    <mergeCell ref="C274:G274"/>
    <mergeCell ref="H274:L274"/>
    <mergeCell ref="I259:I260"/>
    <mergeCell ref="J259:J260"/>
    <mergeCell ref="K259:K260"/>
    <mergeCell ref="L259:L260"/>
    <mergeCell ref="C261:G261"/>
    <mergeCell ref="H261:L261"/>
    <mergeCell ref="I256:I258"/>
    <mergeCell ref="J256:J258"/>
    <mergeCell ref="K256:K258"/>
    <mergeCell ref="L256:L258"/>
    <mergeCell ref="C259:C260"/>
    <mergeCell ref="D259:D260"/>
    <mergeCell ref="E259:E260"/>
    <mergeCell ref="F259:F260"/>
    <mergeCell ref="G259:G260"/>
    <mergeCell ref="H259:H260"/>
    <mergeCell ref="C256:C258"/>
    <mergeCell ref="D256:D258"/>
    <mergeCell ref="E256:E258"/>
    <mergeCell ref="F256:F258"/>
    <mergeCell ref="G256:G258"/>
    <mergeCell ref="H256:H258"/>
    <mergeCell ref="C246:G246"/>
    <mergeCell ref="H246:L246"/>
    <mergeCell ref="C253:G253"/>
    <mergeCell ref="H253:L253"/>
    <mergeCell ref="C255:G255"/>
    <mergeCell ref="H255:L255"/>
    <mergeCell ref="I238:I239"/>
    <mergeCell ref="J238:J239"/>
    <mergeCell ref="K238:K239"/>
    <mergeCell ref="L238:L239"/>
    <mergeCell ref="C244:G244"/>
    <mergeCell ref="H244:L244"/>
    <mergeCell ref="I236:I237"/>
    <mergeCell ref="J236:J237"/>
    <mergeCell ref="K236:K237"/>
    <mergeCell ref="L236:L237"/>
    <mergeCell ref="C238:C239"/>
    <mergeCell ref="D238:D239"/>
    <mergeCell ref="E238:E239"/>
    <mergeCell ref="F238:F239"/>
    <mergeCell ref="G238:G239"/>
    <mergeCell ref="H238:H239"/>
    <mergeCell ref="C236:C237"/>
    <mergeCell ref="D236:D237"/>
    <mergeCell ref="E236:E237"/>
    <mergeCell ref="F236:F237"/>
    <mergeCell ref="G236:G237"/>
    <mergeCell ref="H236:H237"/>
    <mergeCell ref="I233:I234"/>
    <mergeCell ref="J233:J234"/>
    <mergeCell ref="K233:K234"/>
    <mergeCell ref="L233:L234"/>
    <mergeCell ref="C235:G235"/>
    <mergeCell ref="H235:L235"/>
    <mergeCell ref="I231:I232"/>
    <mergeCell ref="J231:J232"/>
    <mergeCell ref="K231:K232"/>
    <mergeCell ref="L231:L232"/>
    <mergeCell ref="C233:C234"/>
    <mergeCell ref="D233:D234"/>
    <mergeCell ref="E233:E234"/>
    <mergeCell ref="F233:F234"/>
    <mergeCell ref="G233:G234"/>
    <mergeCell ref="H233:H234"/>
    <mergeCell ref="C224:G224"/>
    <mergeCell ref="H224:L224"/>
    <mergeCell ref="C228:G228"/>
    <mergeCell ref="H228:L228"/>
    <mergeCell ref="C231:C232"/>
    <mergeCell ref="D231:D232"/>
    <mergeCell ref="E231:E232"/>
    <mergeCell ref="F231:F232"/>
    <mergeCell ref="G231:G232"/>
    <mergeCell ref="H231:H232"/>
    <mergeCell ref="K215:K216"/>
    <mergeCell ref="L215:L216"/>
    <mergeCell ref="C217:G217"/>
    <mergeCell ref="H217:L217"/>
    <mergeCell ref="C222:G222"/>
    <mergeCell ref="H222:L222"/>
    <mergeCell ref="K212:K214"/>
    <mergeCell ref="L212:L214"/>
    <mergeCell ref="C215:C216"/>
    <mergeCell ref="D215:D216"/>
    <mergeCell ref="E215:E216"/>
    <mergeCell ref="F215:F216"/>
    <mergeCell ref="G215:G216"/>
    <mergeCell ref="H215:H216"/>
    <mergeCell ref="I215:I216"/>
    <mergeCell ref="J215:J216"/>
    <mergeCell ref="L210:L211"/>
    <mergeCell ref="C212:C214"/>
    <mergeCell ref="D212:D214"/>
    <mergeCell ref="E212:E214"/>
    <mergeCell ref="F212:F214"/>
    <mergeCell ref="G212:G214"/>
    <mergeCell ref="H212:H214"/>
    <mergeCell ref="I212:I214"/>
    <mergeCell ref="J212:J214"/>
    <mergeCell ref="C210:C211"/>
    <mergeCell ref="D210:D211"/>
    <mergeCell ref="E210:E211"/>
    <mergeCell ref="F210:F211"/>
    <mergeCell ref="G210:G211"/>
    <mergeCell ref="H210:H211"/>
    <mergeCell ref="I210:I211"/>
    <mergeCell ref="J210:J211"/>
    <mergeCell ref="K210:K211"/>
    <mergeCell ref="C206:G206"/>
    <mergeCell ref="H206:L206"/>
    <mergeCell ref="C207:C209"/>
    <mergeCell ref="D207:D209"/>
    <mergeCell ref="E207:E209"/>
    <mergeCell ref="F207:F209"/>
    <mergeCell ref="G207:G209"/>
    <mergeCell ref="H207:H209"/>
    <mergeCell ref="I207:I209"/>
    <mergeCell ref="J207:J209"/>
    <mergeCell ref="K207:K209"/>
    <mergeCell ref="L207:L209"/>
    <mergeCell ref="K188:K195"/>
    <mergeCell ref="L188:L195"/>
    <mergeCell ref="C200:G200"/>
    <mergeCell ref="H200:L200"/>
    <mergeCell ref="C202:G202"/>
    <mergeCell ref="H202:L202"/>
    <mergeCell ref="C186:G186"/>
    <mergeCell ref="H186:L186"/>
    <mergeCell ref="C188:C195"/>
    <mergeCell ref="D188:D195"/>
    <mergeCell ref="E188:E195"/>
    <mergeCell ref="F188:F195"/>
    <mergeCell ref="G188:G195"/>
    <mergeCell ref="H188:H195"/>
    <mergeCell ref="I188:I195"/>
    <mergeCell ref="J188:J195"/>
    <mergeCell ref="I179:I180"/>
    <mergeCell ref="J179:J180"/>
    <mergeCell ref="K179:K180"/>
    <mergeCell ref="L179:L180"/>
    <mergeCell ref="C182:G182"/>
    <mergeCell ref="H182:L182"/>
    <mergeCell ref="I177:I178"/>
    <mergeCell ref="J177:J178"/>
    <mergeCell ref="K177:K178"/>
    <mergeCell ref="L177:L178"/>
    <mergeCell ref="C179:C180"/>
    <mergeCell ref="D179:D180"/>
    <mergeCell ref="E179:E180"/>
    <mergeCell ref="F179:F180"/>
    <mergeCell ref="G179:G180"/>
    <mergeCell ref="H179:H180"/>
    <mergeCell ref="C174:G174"/>
    <mergeCell ref="H174:L174"/>
    <mergeCell ref="C176:G176"/>
    <mergeCell ref="H176:L176"/>
    <mergeCell ref="C177:C178"/>
    <mergeCell ref="D177:D178"/>
    <mergeCell ref="E177:E178"/>
    <mergeCell ref="F177:F178"/>
    <mergeCell ref="G177:G178"/>
    <mergeCell ref="H177:H178"/>
    <mergeCell ref="I166:I167"/>
    <mergeCell ref="J166:J167"/>
    <mergeCell ref="K166:K167"/>
    <mergeCell ref="L166:L167"/>
    <mergeCell ref="C168:G168"/>
    <mergeCell ref="H168:L168"/>
    <mergeCell ref="I164:I165"/>
    <mergeCell ref="J164:J165"/>
    <mergeCell ref="K164:K165"/>
    <mergeCell ref="L164:L165"/>
    <mergeCell ref="C166:C167"/>
    <mergeCell ref="D166:D167"/>
    <mergeCell ref="E166:E167"/>
    <mergeCell ref="F166:F167"/>
    <mergeCell ref="G166:G167"/>
    <mergeCell ref="H166:H167"/>
    <mergeCell ref="I159:I161"/>
    <mergeCell ref="J159:J161"/>
    <mergeCell ref="K159:K161"/>
    <mergeCell ref="L159:L161"/>
    <mergeCell ref="C164:C165"/>
    <mergeCell ref="D164:D165"/>
    <mergeCell ref="E164:E165"/>
    <mergeCell ref="F164:F165"/>
    <mergeCell ref="G164:G165"/>
    <mergeCell ref="H164:H165"/>
    <mergeCell ref="C159:C161"/>
    <mergeCell ref="D159:D161"/>
    <mergeCell ref="E159:E161"/>
    <mergeCell ref="F159:F161"/>
    <mergeCell ref="G159:G161"/>
    <mergeCell ref="H159:H161"/>
    <mergeCell ref="K148:K149"/>
    <mergeCell ref="L148:L149"/>
    <mergeCell ref="C152:G152"/>
    <mergeCell ref="H152:L152"/>
    <mergeCell ref="C158:G158"/>
    <mergeCell ref="H158:L158"/>
    <mergeCell ref="K146:K147"/>
    <mergeCell ref="L146:L147"/>
    <mergeCell ref="C148:C149"/>
    <mergeCell ref="D148:D149"/>
    <mergeCell ref="E148:E149"/>
    <mergeCell ref="F148:F149"/>
    <mergeCell ref="G148:G149"/>
    <mergeCell ref="H148:H149"/>
    <mergeCell ref="I148:I149"/>
    <mergeCell ref="J148:J149"/>
    <mergeCell ref="C145:G145"/>
    <mergeCell ref="H145:L145"/>
    <mergeCell ref="C146:C147"/>
    <mergeCell ref="D146:D147"/>
    <mergeCell ref="E146:E147"/>
    <mergeCell ref="F146:F147"/>
    <mergeCell ref="G146:G147"/>
    <mergeCell ref="H146:H147"/>
    <mergeCell ref="I146:I147"/>
    <mergeCell ref="J146:J147"/>
    <mergeCell ref="C143:G143"/>
    <mergeCell ref="H143:L143"/>
    <mergeCell ref="I136:I137"/>
    <mergeCell ref="J136:J137"/>
    <mergeCell ref="K136:K137"/>
    <mergeCell ref="L136:L137"/>
    <mergeCell ref="C138:C139"/>
    <mergeCell ref="D138:D139"/>
    <mergeCell ref="E138:E139"/>
    <mergeCell ref="F138:F139"/>
    <mergeCell ref="G138:G139"/>
    <mergeCell ref="H138:H139"/>
    <mergeCell ref="C135:G135"/>
    <mergeCell ref="H135:L135"/>
    <mergeCell ref="C136:C137"/>
    <mergeCell ref="D136:D137"/>
    <mergeCell ref="E136:E137"/>
    <mergeCell ref="F136:F137"/>
    <mergeCell ref="G136:G137"/>
    <mergeCell ref="H136:H137"/>
    <mergeCell ref="I138:I139"/>
    <mergeCell ref="J138:J139"/>
    <mergeCell ref="K138:K139"/>
    <mergeCell ref="L138:L139"/>
    <mergeCell ref="L128:L129"/>
    <mergeCell ref="C130:C131"/>
    <mergeCell ref="D130:D131"/>
    <mergeCell ref="E130:E131"/>
    <mergeCell ref="F130:F131"/>
    <mergeCell ref="G130:G131"/>
    <mergeCell ref="H130:H131"/>
    <mergeCell ref="I130:I131"/>
    <mergeCell ref="J130:J131"/>
    <mergeCell ref="K130:K131"/>
    <mergeCell ref="L130:L131"/>
    <mergeCell ref="C128:C129"/>
    <mergeCell ref="D128:D129"/>
    <mergeCell ref="E128:E129"/>
    <mergeCell ref="F128:F129"/>
    <mergeCell ref="G128:G129"/>
    <mergeCell ref="H128:H129"/>
    <mergeCell ref="I128:I129"/>
    <mergeCell ref="J128:J129"/>
    <mergeCell ref="K128:K129"/>
    <mergeCell ref="C120:G120"/>
    <mergeCell ref="H120:L120"/>
    <mergeCell ref="C122:C124"/>
    <mergeCell ref="D122:D124"/>
    <mergeCell ref="E122:E124"/>
    <mergeCell ref="F122:F124"/>
    <mergeCell ref="G122:G124"/>
    <mergeCell ref="H122:H124"/>
    <mergeCell ref="I122:I124"/>
    <mergeCell ref="J122:J124"/>
    <mergeCell ref="K122:K124"/>
    <mergeCell ref="L122:L124"/>
    <mergeCell ref="I114:I115"/>
    <mergeCell ref="J114:J115"/>
    <mergeCell ref="K114:K115"/>
    <mergeCell ref="L114:L115"/>
    <mergeCell ref="C116:G116"/>
    <mergeCell ref="H116:L116"/>
    <mergeCell ref="I112:I113"/>
    <mergeCell ref="J112:J113"/>
    <mergeCell ref="K112:K113"/>
    <mergeCell ref="L112:L113"/>
    <mergeCell ref="C114:C115"/>
    <mergeCell ref="D114:D115"/>
    <mergeCell ref="E114:E115"/>
    <mergeCell ref="F114:F115"/>
    <mergeCell ref="G114:G115"/>
    <mergeCell ref="H114:H115"/>
    <mergeCell ref="C109:G109"/>
    <mergeCell ref="H109:L109"/>
    <mergeCell ref="C111:G111"/>
    <mergeCell ref="H111:L111"/>
    <mergeCell ref="C112:C113"/>
    <mergeCell ref="D112:D113"/>
    <mergeCell ref="E112:E113"/>
    <mergeCell ref="F112:F113"/>
    <mergeCell ref="G112:G113"/>
    <mergeCell ref="H112:H113"/>
    <mergeCell ref="K97:K99"/>
    <mergeCell ref="L97:L99"/>
    <mergeCell ref="C105:G105"/>
    <mergeCell ref="H105:L105"/>
    <mergeCell ref="C107:G107"/>
    <mergeCell ref="H107:L107"/>
    <mergeCell ref="K95:K96"/>
    <mergeCell ref="L95:L96"/>
    <mergeCell ref="C97:C99"/>
    <mergeCell ref="D97:D99"/>
    <mergeCell ref="E97:E99"/>
    <mergeCell ref="F97:F99"/>
    <mergeCell ref="G97:G99"/>
    <mergeCell ref="H97:H99"/>
    <mergeCell ref="I97:I99"/>
    <mergeCell ref="J97:J99"/>
    <mergeCell ref="L93:L94"/>
    <mergeCell ref="C95:C96"/>
    <mergeCell ref="D95:D96"/>
    <mergeCell ref="E95:E96"/>
    <mergeCell ref="F95:F96"/>
    <mergeCell ref="G95:G96"/>
    <mergeCell ref="H95:H96"/>
    <mergeCell ref="I95:I96"/>
    <mergeCell ref="J95:J96"/>
    <mergeCell ref="C93:C94"/>
    <mergeCell ref="D93:D94"/>
    <mergeCell ref="E93:E94"/>
    <mergeCell ref="F93:F94"/>
    <mergeCell ref="G93:G94"/>
    <mergeCell ref="H93:H94"/>
    <mergeCell ref="I93:I94"/>
    <mergeCell ref="J93:J94"/>
    <mergeCell ref="K93:K94"/>
    <mergeCell ref="C89:G89"/>
    <mergeCell ref="H89:L89"/>
    <mergeCell ref="C90:C92"/>
    <mergeCell ref="D90:D92"/>
    <mergeCell ref="E90:E92"/>
    <mergeCell ref="F90:F92"/>
    <mergeCell ref="G90:G92"/>
    <mergeCell ref="H90:H92"/>
    <mergeCell ref="I90:I92"/>
    <mergeCell ref="J90:J92"/>
    <mergeCell ref="K90:K92"/>
    <mergeCell ref="L90:L92"/>
    <mergeCell ref="I85:I86"/>
    <mergeCell ref="J85:J86"/>
    <mergeCell ref="K85:K86"/>
    <mergeCell ref="L85:L86"/>
    <mergeCell ref="C87:G87"/>
    <mergeCell ref="H87:L87"/>
    <mergeCell ref="C85:C86"/>
    <mergeCell ref="D85:D86"/>
    <mergeCell ref="E85:E86"/>
    <mergeCell ref="F85:F86"/>
    <mergeCell ref="G85:G86"/>
    <mergeCell ref="H85:H86"/>
    <mergeCell ref="H82:H83"/>
    <mergeCell ref="I82:I83"/>
    <mergeCell ref="J82:J83"/>
    <mergeCell ref="K82:K83"/>
    <mergeCell ref="L82:L83"/>
    <mergeCell ref="C84:G84"/>
    <mergeCell ref="H84:L84"/>
    <mergeCell ref="H79:H81"/>
    <mergeCell ref="I79:I81"/>
    <mergeCell ref="J79:J81"/>
    <mergeCell ref="K79:K81"/>
    <mergeCell ref="L79:L81"/>
    <mergeCell ref="C82:C83"/>
    <mergeCell ref="D82:D83"/>
    <mergeCell ref="E82:E83"/>
    <mergeCell ref="F82:F83"/>
    <mergeCell ref="G82:G83"/>
    <mergeCell ref="C78:G78"/>
    <mergeCell ref="C79:C81"/>
    <mergeCell ref="D79:D81"/>
    <mergeCell ref="E79:E81"/>
    <mergeCell ref="F79:F81"/>
    <mergeCell ref="G79:G81"/>
    <mergeCell ref="K74:K75"/>
    <mergeCell ref="L74:L75"/>
    <mergeCell ref="C76:C77"/>
    <mergeCell ref="D76:D77"/>
    <mergeCell ref="E76:E77"/>
    <mergeCell ref="F76:F77"/>
    <mergeCell ref="G76:G77"/>
    <mergeCell ref="L72:L73"/>
    <mergeCell ref="C74:C75"/>
    <mergeCell ref="D74:D75"/>
    <mergeCell ref="E74:E75"/>
    <mergeCell ref="F74:F75"/>
    <mergeCell ref="G74:G75"/>
    <mergeCell ref="H74:H75"/>
    <mergeCell ref="I74:I75"/>
    <mergeCell ref="J74:J75"/>
    <mergeCell ref="C72:C73"/>
    <mergeCell ref="D72:D73"/>
    <mergeCell ref="E72:E73"/>
    <mergeCell ref="F72:F73"/>
    <mergeCell ref="G72:G73"/>
    <mergeCell ref="H72:H73"/>
    <mergeCell ref="I72:I73"/>
    <mergeCell ref="J72:J73"/>
    <mergeCell ref="K72:K73"/>
    <mergeCell ref="C69:G69"/>
    <mergeCell ref="H69:L69"/>
    <mergeCell ref="C70:C71"/>
    <mergeCell ref="D70:D71"/>
    <mergeCell ref="E70:E71"/>
    <mergeCell ref="F70:F71"/>
    <mergeCell ref="G70:G71"/>
    <mergeCell ref="H70:H71"/>
    <mergeCell ref="I70:I71"/>
    <mergeCell ref="J70:J71"/>
    <mergeCell ref="K70:K71"/>
    <mergeCell ref="L70:L71"/>
    <mergeCell ref="L62:L63"/>
    <mergeCell ref="C67:G67"/>
    <mergeCell ref="H67:L67"/>
    <mergeCell ref="I60:I61"/>
    <mergeCell ref="J60:J61"/>
    <mergeCell ref="K60:K61"/>
    <mergeCell ref="L60:L61"/>
    <mergeCell ref="C62:C63"/>
    <mergeCell ref="D62:D63"/>
    <mergeCell ref="E62:E63"/>
    <mergeCell ref="F62:F63"/>
    <mergeCell ref="G62:G63"/>
    <mergeCell ref="H62:H63"/>
    <mergeCell ref="C60:C61"/>
    <mergeCell ref="D60:D61"/>
    <mergeCell ref="E60:E61"/>
    <mergeCell ref="F60:F61"/>
    <mergeCell ref="G60:G61"/>
    <mergeCell ref="H60:H61"/>
    <mergeCell ref="I62:I63"/>
    <mergeCell ref="J62:J63"/>
    <mergeCell ref="K62:K63"/>
    <mergeCell ref="L52:L53"/>
    <mergeCell ref="C55:G55"/>
    <mergeCell ref="H55:L55"/>
    <mergeCell ref="C56:C58"/>
    <mergeCell ref="D56:D58"/>
    <mergeCell ref="E56:E58"/>
    <mergeCell ref="F56:F58"/>
    <mergeCell ref="G56:G58"/>
    <mergeCell ref="H56:H58"/>
    <mergeCell ref="I56:I58"/>
    <mergeCell ref="J56:J58"/>
    <mergeCell ref="K56:K58"/>
    <mergeCell ref="L56:L58"/>
    <mergeCell ref="C52:C53"/>
    <mergeCell ref="D52:D53"/>
    <mergeCell ref="E52:E53"/>
    <mergeCell ref="F52:F53"/>
    <mergeCell ref="G52:G53"/>
    <mergeCell ref="H52:H53"/>
    <mergeCell ref="I52:I53"/>
    <mergeCell ref="J52:J53"/>
    <mergeCell ref="K52:K53"/>
    <mergeCell ref="C48:G48"/>
    <mergeCell ref="H48:L48"/>
    <mergeCell ref="C49:C51"/>
    <mergeCell ref="D49:D51"/>
    <mergeCell ref="E49:E51"/>
    <mergeCell ref="F49:F51"/>
    <mergeCell ref="G49:G51"/>
    <mergeCell ref="H49:H51"/>
    <mergeCell ref="I49:I51"/>
    <mergeCell ref="J49:J51"/>
    <mergeCell ref="K49:K51"/>
    <mergeCell ref="L49:L51"/>
    <mergeCell ref="K39:K40"/>
    <mergeCell ref="L39:L40"/>
    <mergeCell ref="C44:G44"/>
    <mergeCell ref="H44:L44"/>
    <mergeCell ref="C46:G46"/>
    <mergeCell ref="H46:L46"/>
    <mergeCell ref="K37:K38"/>
    <mergeCell ref="L37:L38"/>
    <mergeCell ref="C39:C40"/>
    <mergeCell ref="D39:D40"/>
    <mergeCell ref="E39:E40"/>
    <mergeCell ref="F39:F40"/>
    <mergeCell ref="G39:G40"/>
    <mergeCell ref="H39:H40"/>
    <mergeCell ref="I39:I40"/>
    <mergeCell ref="J39:J40"/>
    <mergeCell ref="C36:G36"/>
    <mergeCell ref="H36:L36"/>
    <mergeCell ref="C37:C38"/>
    <mergeCell ref="D37:D38"/>
    <mergeCell ref="E37:E38"/>
    <mergeCell ref="F37:F38"/>
    <mergeCell ref="G37:G38"/>
    <mergeCell ref="H37:H38"/>
    <mergeCell ref="I37:I38"/>
    <mergeCell ref="J37:J38"/>
    <mergeCell ref="I28:I29"/>
    <mergeCell ref="J28:J29"/>
    <mergeCell ref="K28:K29"/>
    <mergeCell ref="L28:L29"/>
    <mergeCell ref="C31:G31"/>
    <mergeCell ref="H31:L31"/>
    <mergeCell ref="I26:I27"/>
    <mergeCell ref="J26:J27"/>
    <mergeCell ref="K26:K27"/>
    <mergeCell ref="L26:L27"/>
    <mergeCell ref="C28:C29"/>
    <mergeCell ref="D28:D29"/>
    <mergeCell ref="E28:E29"/>
    <mergeCell ref="F28:F29"/>
    <mergeCell ref="G28:G29"/>
    <mergeCell ref="H28:H29"/>
    <mergeCell ref="C26:C27"/>
    <mergeCell ref="D26:D27"/>
    <mergeCell ref="E26:E27"/>
    <mergeCell ref="F26:F27"/>
    <mergeCell ref="G26:G27"/>
    <mergeCell ref="H26:H27"/>
    <mergeCell ref="I23:I24"/>
    <mergeCell ref="J23:J24"/>
    <mergeCell ref="K23:K24"/>
    <mergeCell ref="L23:L24"/>
    <mergeCell ref="C25:G25"/>
    <mergeCell ref="H25:L25"/>
    <mergeCell ref="I19:I22"/>
    <mergeCell ref="J19:J22"/>
    <mergeCell ref="K19:K22"/>
    <mergeCell ref="L19:L22"/>
    <mergeCell ref="C23:C24"/>
    <mergeCell ref="D23:D24"/>
    <mergeCell ref="E23:E24"/>
    <mergeCell ref="F23:F24"/>
    <mergeCell ref="G23:G24"/>
    <mergeCell ref="H23:H24"/>
    <mergeCell ref="C19:C22"/>
    <mergeCell ref="D19:D22"/>
    <mergeCell ref="E19:E22"/>
    <mergeCell ref="F19:F22"/>
    <mergeCell ref="G19:G22"/>
    <mergeCell ref="H19:H22"/>
    <mergeCell ref="I15:I16"/>
    <mergeCell ref="J15:J16"/>
    <mergeCell ref="K15:K16"/>
    <mergeCell ref="L15:L16"/>
    <mergeCell ref="C18:G18"/>
    <mergeCell ref="H18:L18"/>
    <mergeCell ref="I13:I14"/>
    <mergeCell ref="J13:J14"/>
    <mergeCell ref="K13:K14"/>
    <mergeCell ref="L13:L14"/>
    <mergeCell ref="C15:C16"/>
    <mergeCell ref="D15:D16"/>
    <mergeCell ref="E15:E16"/>
    <mergeCell ref="F15:F16"/>
    <mergeCell ref="G15:G16"/>
    <mergeCell ref="H15:H16"/>
    <mergeCell ref="C13:C14"/>
    <mergeCell ref="D13:D14"/>
    <mergeCell ref="E13:E14"/>
    <mergeCell ref="F13:F14"/>
    <mergeCell ref="G13:G14"/>
    <mergeCell ref="H13:H14"/>
    <mergeCell ref="I6:I7"/>
    <mergeCell ref="J6:J7"/>
    <mergeCell ref="K6:K7"/>
    <mergeCell ref="L6:L7"/>
    <mergeCell ref="C12:G12"/>
    <mergeCell ref="H12:L12"/>
    <mergeCell ref="I4:I5"/>
    <mergeCell ref="J4:J5"/>
    <mergeCell ref="K4:K5"/>
    <mergeCell ref="L4:L5"/>
    <mergeCell ref="C6:C7"/>
    <mergeCell ref="D6:D7"/>
    <mergeCell ref="E6:E7"/>
    <mergeCell ref="F6:F7"/>
    <mergeCell ref="G6:G7"/>
    <mergeCell ref="H6:H7"/>
    <mergeCell ref="C1:G1"/>
    <mergeCell ref="H1:L1"/>
    <mergeCell ref="C3:G3"/>
    <mergeCell ref="H3:L3"/>
    <mergeCell ref="C4:C5"/>
    <mergeCell ref="D4:D5"/>
    <mergeCell ref="E4:E5"/>
    <mergeCell ref="F4:F5"/>
    <mergeCell ref="G4:G5"/>
    <mergeCell ref="H4:H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GUIDE!$A$20:$A$21</xm:f>
          </x14:formula1>
          <xm:sqref>C1:L1048576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340"/>
  <sheetViews>
    <sheetView workbookViewId="0">
      <selection activeCell="B6" sqref="B6"/>
    </sheetView>
  </sheetViews>
  <sheetFormatPr baseColWidth="10" defaultColWidth="9" defaultRowHeight="15" x14ac:dyDescent="0.2"/>
  <cols>
    <col min="1" max="1" width="9" style="5"/>
    <col min="2" max="2" width="85.83203125" style="6" customWidth="1"/>
    <col min="3" max="16384" width="9" style="3"/>
  </cols>
  <sheetData>
    <row r="1" spans="1:12" s="4" customFormat="1" ht="17" thickBot="1" x14ac:dyDescent="0.25">
      <c r="A1" s="7" t="s">
        <v>14</v>
      </c>
      <c r="B1" s="15" t="s">
        <v>15</v>
      </c>
      <c r="C1" s="152" t="s">
        <v>16</v>
      </c>
      <c r="D1" s="153"/>
      <c r="E1" s="153"/>
      <c r="F1" s="153"/>
      <c r="G1" s="154"/>
      <c r="H1" s="155" t="s">
        <v>17</v>
      </c>
      <c r="I1" s="156"/>
      <c r="J1" s="156"/>
      <c r="K1" s="156"/>
      <c r="L1" s="157"/>
    </row>
    <row r="2" spans="1:12" s="4" customFormat="1" ht="16" x14ac:dyDescent="0.2">
      <c r="A2" s="8"/>
      <c r="B2" s="16" t="s">
        <v>18</v>
      </c>
      <c r="C2" s="59" t="s">
        <v>19</v>
      </c>
      <c r="D2" s="60" t="s">
        <v>20</v>
      </c>
      <c r="E2" s="60" t="s">
        <v>21</v>
      </c>
      <c r="F2" s="60" t="s">
        <v>22</v>
      </c>
      <c r="G2" s="61" t="s">
        <v>23</v>
      </c>
      <c r="H2" s="66" t="s">
        <v>19</v>
      </c>
      <c r="I2" s="63" t="s">
        <v>20</v>
      </c>
      <c r="J2" s="63" t="s">
        <v>21</v>
      </c>
      <c r="K2" s="63" t="s">
        <v>22</v>
      </c>
      <c r="L2" s="64" t="s">
        <v>23</v>
      </c>
    </row>
    <row r="3" spans="1:12" ht="16" x14ac:dyDescent="0.2">
      <c r="A3" s="9">
        <v>1.1000000000000001</v>
      </c>
      <c r="B3" s="16" t="s">
        <v>24</v>
      </c>
      <c r="C3" s="158"/>
      <c r="D3" s="159"/>
      <c r="E3" s="159"/>
      <c r="F3" s="159"/>
      <c r="G3" s="160"/>
      <c r="H3" s="161"/>
      <c r="I3" s="162"/>
      <c r="J3" s="162"/>
      <c r="K3" s="162"/>
      <c r="L3" s="163"/>
    </row>
    <row r="4" spans="1:12" ht="16" x14ac:dyDescent="0.2">
      <c r="A4" s="9" t="s">
        <v>25</v>
      </c>
      <c r="B4" s="16" t="s">
        <v>26</v>
      </c>
      <c r="C4" s="164"/>
      <c r="D4" s="166"/>
      <c r="E4" s="166"/>
      <c r="F4" s="166"/>
      <c r="G4" s="168"/>
      <c r="H4" s="170"/>
      <c r="I4" s="172"/>
      <c r="J4" s="172"/>
      <c r="K4" s="172"/>
      <c r="L4" s="174"/>
    </row>
    <row r="5" spans="1:12" ht="32" x14ac:dyDescent="0.2">
      <c r="A5" s="9"/>
      <c r="B5" s="16" t="s">
        <v>27</v>
      </c>
      <c r="C5" s="165"/>
      <c r="D5" s="167"/>
      <c r="E5" s="167"/>
      <c r="F5" s="167"/>
      <c r="G5" s="169"/>
      <c r="H5" s="171"/>
      <c r="I5" s="173"/>
      <c r="J5" s="173"/>
      <c r="K5" s="173"/>
      <c r="L5" s="175"/>
    </row>
    <row r="6" spans="1:12" ht="16" x14ac:dyDescent="0.2">
      <c r="A6" s="9"/>
      <c r="B6" s="16" t="s">
        <v>28</v>
      </c>
      <c r="C6" s="164"/>
      <c r="D6" s="166"/>
      <c r="E6" s="166"/>
      <c r="F6" s="166"/>
      <c r="G6" s="168"/>
      <c r="H6" s="170"/>
      <c r="I6" s="172"/>
      <c r="J6" s="172"/>
      <c r="K6" s="172"/>
      <c r="L6" s="174"/>
    </row>
    <row r="7" spans="1:12" ht="16" x14ac:dyDescent="0.2">
      <c r="A7" s="9"/>
      <c r="B7" s="16" t="s">
        <v>29</v>
      </c>
      <c r="C7" s="165"/>
      <c r="D7" s="167"/>
      <c r="E7" s="167"/>
      <c r="F7" s="167"/>
      <c r="G7" s="169"/>
      <c r="H7" s="171"/>
      <c r="I7" s="173"/>
      <c r="J7" s="173"/>
      <c r="K7" s="173"/>
      <c r="L7" s="175"/>
    </row>
    <row r="8" spans="1:12" ht="16" x14ac:dyDescent="0.2">
      <c r="A8" s="9" t="s">
        <v>30</v>
      </c>
      <c r="B8" s="16" t="s">
        <v>31</v>
      </c>
      <c r="C8" s="17"/>
      <c r="D8" s="18"/>
      <c r="E8" s="18"/>
      <c r="F8" s="18"/>
      <c r="G8" s="19"/>
      <c r="H8" s="23"/>
      <c r="I8" s="24"/>
      <c r="J8" s="24"/>
      <c r="K8" s="24"/>
      <c r="L8" s="25"/>
    </row>
    <row r="9" spans="1:12" ht="32" x14ac:dyDescent="0.2">
      <c r="A9" s="9" t="s">
        <v>32</v>
      </c>
      <c r="B9" s="16" t="s">
        <v>33</v>
      </c>
      <c r="C9" s="17"/>
      <c r="D9" s="18"/>
      <c r="E9" s="18"/>
      <c r="F9" s="18"/>
      <c r="G9" s="19"/>
      <c r="H9" s="23"/>
      <c r="I9" s="24"/>
      <c r="J9" s="24"/>
      <c r="K9" s="24"/>
      <c r="L9" s="25"/>
    </row>
    <row r="10" spans="1:12" ht="48" x14ac:dyDescent="0.2">
      <c r="A10" s="9" t="s">
        <v>34</v>
      </c>
      <c r="B10" s="16" t="s">
        <v>35</v>
      </c>
      <c r="C10" s="17"/>
      <c r="D10" s="18"/>
      <c r="E10" s="18"/>
      <c r="F10" s="18"/>
      <c r="G10" s="19"/>
      <c r="H10" s="23"/>
      <c r="I10" s="24"/>
      <c r="J10" s="24"/>
      <c r="K10" s="24"/>
      <c r="L10" s="25"/>
    </row>
    <row r="11" spans="1:12" ht="32" x14ac:dyDescent="0.2">
      <c r="A11" s="9" t="s">
        <v>36</v>
      </c>
      <c r="B11" s="16" t="s">
        <v>37</v>
      </c>
      <c r="C11" s="17"/>
      <c r="D11" s="18"/>
      <c r="E11" s="18"/>
      <c r="F11" s="18"/>
      <c r="G11" s="19"/>
      <c r="H11" s="23"/>
      <c r="I11" s="24"/>
      <c r="J11" s="24"/>
      <c r="K11" s="24"/>
      <c r="L11" s="25"/>
    </row>
    <row r="12" spans="1:12" ht="16" x14ac:dyDescent="0.2">
      <c r="A12" s="9">
        <v>1.2</v>
      </c>
      <c r="B12" s="16" t="s">
        <v>38</v>
      </c>
      <c r="C12" s="158"/>
      <c r="D12" s="159"/>
      <c r="E12" s="159"/>
      <c r="F12" s="159"/>
      <c r="G12" s="160"/>
      <c r="H12" s="161"/>
      <c r="I12" s="162"/>
      <c r="J12" s="162"/>
      <c r="K12" s="162"/>
      <c r="L12" s="163"/>
    </row>
    <row r="13" spans="1:12" ht="16" x14ac:dyDescent="0.2">
      <c r="A13" s="9" t="s">
        <v>39</v>
      </c>
      <c r="B13" s="16" t="s">
        <v>26</v>
      </c>
      <c r="C13" s="164"/>
      <c r="D13" s="166"/>
      <c r="E13" s="166"/>
      <c r="F13" s="166"/>
      <c r="G13" s="168"/>
      <c r="H13" s="170"/>
      <c r="I13" s="172"/>
      <c r="J13" s="172"/>
      <c r="K13" s="172"/>
      <c r="L13" s="174"/>
    </row>
    <row r="14" spans="1:12" ht="32" x14ac:dyDescent="0.2">
      <c r="A14" s="9"/>
      <c r="B14" s="16" t="s">
        <v>40</v>
      </c>
      <c r="C14" s="165"/>
      <c r="D14" s="167"/>
      <c r="E14" s="167"/>
      <c r="F14" s="167"/>
      <c r="G14" s="169"/>
      <c r="H14" s="171"/>
      <c r="I14" s="173"/>
      <c r="J14" s="173"/>
      <c r="K14" s="173"/>
      <c r="L14" s="175"/>
    </row>
    <row r="15" spans="1:12" ht="16" x14ac:dyDescent="0.2">
      <c r="A15" s="9"/>
      <c r="B15" s="16" t="s">
        <v>28</v>
      </c>
      <c r="C15" s="164"/>
      <c r="D15" s="166"/>
      <c r="E15" s="166"/>
      <c r="F15" s="166"/>
      <c r="G15" s="168"/>
      <c r="H15" s="170"/>
      <c r="I15" s="172"/>
      <c r="J15" s="172"/>
      <c r="K15" s="172"/>
      <c r="L15" s="174"/>
    </row>
    <row r="16" spans="1:12" ht="32" x14ac:dyDescent="0.2">
      <c r="A16" s="9"/>
      <c r="B16" s="16" t="s">
        <v>41</v>
      </c>
      <c r="C16" s="165"/>
      <c r="D16" s="167"/>
      <c r="E16" s="167"/>
      <c r="F16" s="167"/>
      <c r="G16" s="169"/>
      <c r="H16" s="171"/>
      <c r="I16" s="173"/>
      <c r="J16" s="173"/>
      <c r="K16" s="173"/>
      <c r="L16" s="175"/>
    </row>
    <row r="17" spans="1:12" ht="16" x14ac:dyDescent="0.2">
      <c r="A17" s="9" t="s">
        <v>42</v>
      </c>
      <c r="B17" s="16" t="s">
        <v>43</v>
      </c>
      <c r="C17" s="17"/>
      <c r="D17" s="18"/>
      <c r="E17" s="18"/>
      <c r="F17" s="18"/>
      <c r="G17" s="19"/>
      <c r="H17" s="23"/>
      <c r="I17" s="24"/>
      <c r="J17" s="24"/>
      <c r="K17" s="24"/>
      <c r="L17" s="25"/>
    </row>
    <row r="18" spans="1:12" ht="16" x14ac:dyDescent="0.2">
      <c r="A18" s="9">
        <v>1.3</v>
      </c>
      <c r="B18" s="16" t="s">
        <v>44</v>
      </c>
      <c r="C18" s="158"/>
      <c r="D18" s="159"/>
      <c r="E18" s="159"/>
      <c r="F18" s="159"/>
      <c r="G18" s="160"/>
      <c r="H18" s="161"/>
      <c r="I18" s="162"/>
      <c r="J18" s="162"/>
      <c r="K18" s="162"/>
      <c r="L18" s="163"/>
    </row>
    <row r="19" spans="1:12" ht="16" x14ac:dyDescent="0.2">
      <c r="A19" s="9" t="s">
        <v>45</v>
      </c>
      <c r="B19" s="16" t="s">
        <v>26</v>
      </c>
      <c r="C19" s="164"/>
      <c r="D19" s="166"/>
      <c r="E19" s="166"/>
      <c r="F19" s="166"/>
      <c r="G19" s="168"/>
      <c r="H19" s="170"/>
      <c r="I19" s="172"/>
      <c r="J19" s="172"/>
      <c r="K19" s="172"/>
      <c r="L19" s="174"/>
    </row>
    <row r="20" spans="1:12" ht="32" x14ac:dyDescent="0.2">
      <c r="A20" s="9"/>
      <c r="B20" s="16" t="s">
        <v>46</v>
      </c>
      <c r="C20" s="178"/>
      <c r="D20" s="179"/>
      <c r="E20" s="179"/>
      <c r="F20" s="179"/>
      <c r="G20" s="180"/>
      <c r="H20" s="181"/>
      <c r="I20" s="176"/>
      <c r="J20" s="176"/>
      <c r="K20" s="176"/>
      <c r="L20" s="177"/>
    </row>
    <row r="21" spans="1:12" ht="32" x14ac:dyDescent="0.2">
      <c r="A21" s="9"/>
      <c r="B21" s="16" t="s">
        <v>47</v>
      </c>
      <c r="C21" s="178"/>
      <c r="D21" s="179"/>
      <c r="E21" s="179"/>
      <c r="F21" s="179"/>
      <c r="G21" s="180"/>
      <c r="H21" s="181"/>
      <c r="I21" s="176"/>
      <c r="J21" s="176"/>
      <c r="K21" s="176"/>
      <c r="L21" s="177"/>
    </row>
    <row r="22" spans="1:12" ht="16" x14ac:dyDescent="0.2">
      <c r="A22" s="10"/>
      <c r="B22" s="16" t="s">
        <v>48</v>
      </c>
      <c r="C22" s="165"/>
      <c r="D22" s="167"/>
      <c r="E22" s="167"/>
      <c r="F22" s="167"/>
      <c r="G22" s="169"/>
      <c r="H22" s="171"/>
      <c r="I22" s="173"/>
      <c r="J22" s="173"/>
      <c r="K22" s="173"/>
      <c r="L22" s="175"/>
    </row>
    <row r="23" spans="1:12" ht="16" x14ac:dyDescent="0.2">
      <c r="A23" s="9"/>
      <c r="B23" s="16" t="s">
        <v>28</v>
      </c>
      <c r="C23" s="164"/>
      <c r="D23" s="166"/>
      <c r="E23" s="166"/>
      <c r="F23" s="166"/>
      <c r="G23" s="168"/>
      <c r="H23" s="170"/>
      <c r="I23" s="172"/>
      <c r="J23" s="172"/>
      <c r="K23" s="172"/>
      <c r="L23" s="174"/>
    </row>
    <row r="24" spans="1:12" ht="32" x14ac:dyDescent="0.2">
      <c r="A24" s="10"/>
      <c r="B24" s="16" t="s">
        <v>49</v>
      </c>
      <c r="C24" s="165"/>
      <c r="D24" s="167"/>
      <c r="E24" s="167"/>
      <c r="F24" s="167"/>
      <c r="G24" s="169"/>
      <c r="H24" s="171"/>
      <c r="I24" s="173"/>
      <c r="J24" s="173"/>
      <c r="K24" s="173"/>
      <c r="L24" s="175"/>
    </row>
    <row r="25" spans="1:12" ht="16" x14ac:dyDescent="0.2">
      <c r="A25" s="9">
        <v>1.4</v>
      </c>
      <c r="B25" s="16" t="s">
        <v>50</v>
      </c>
      <c r="C25" s="158"/>
      <c r="D25" s="159"/>
      <c r="E25" s="159"/>
      <c r="F25" s="159"/>
      <c r="G25" s="160"/>
      <c r="H25" s="161"/>
      <c r="I25" s="162"/>
      <c r="J25" s="162"/>
      <c r="K25" s="162"/>
      <c r="L25" s="163"/>
    </row>
    <row r="26" spans="1:12" ht="16" x14ac:dyDescent="0.2">
      <c r="A26" s="9" t="s">
        <v>51</v>
      </c>
      <c r="B26" s="16" t="s">
        <v>26</v>
      </c>
      <c r="C26" s="164"/>
      <c r="D26" s="166"/>
      <c r="E26" s="166"/>
      <c r="F26" s="166"/>
      <c r="G26" s="168"/>
      <c r="H26" s="170"/>
      <c r="I26" s="172"/>
      <c r="J26" s="172"/>
      <c r="K26" s="172"/>
      <c r="L26" s="174"/>
    </row>
    <row r="27" spans="1:12" ht="32" x14ac:dyDescent="0.2">
      <c r="A27" s="10"/>
      <c r="B27" s="16" t="s">
        <v>52</v>
      </c>
      <c r="C27" s="165"/>
      <c r="D27" s="167"/>
      <c r="E27" s="167"/>
      <c r="F27" s="167"/>
      <c r="G27" s="169"/>
      <c r="H27" s="171"/>
      <c r="I27" s="173"/>
      <c r="J27" s="173"/>
      <c r="K27" s="173"/>
      <c r="L27" s="175"/>
    </row>
    <row r="28" spans="1:12" ht="16" x14ac:dyDescent="0.2">
      <c r="A28" s="10"/>
      <c r="B28" s="16" t="s">
        <v>28</v>
      </c>
      <c r="C28" s="164"/>
      <c r="D28" s="166"/>
      <c r="E28" s="166"/>
      <c r="F28" s="166"/>
      <c r="G28" s="168"/>
      <c r="H28" s="170"/>
      <c r="I28" s="172"/>
      <c r="J28" s="172"/>
      <c r="K28" s="172"/>
      <c r="L28" s="174"/>
    </row>
    <row r="29" spans="1:12" ht="32" x14ac:dyDescent="0.2">
      <c r="A29" s="10"/>
      <c r="B29" s="16" t="s">
        <v>53</v>
      </c>
      <c r="C29" s="165"/>
      <c r="D29" s="167"/>
      <c r="E29" s="167"/>
      <c r="F29" s="167"/>
      <c r="G29" s="169"/>
      <c r="H29" s="171"/>
      <c r="I29" s="173"/>
      <c r="J29" s="173"/>
      <c r="K29" s="173"/>
      <c r="L29" s="175"/>
    </row>
    <row r="30" spans="1:12" ht="32" x14ac:dyDescent="0.2">
      <c r="A30" s="9" t="s">
        <v>54</v>
      </c>
      <c r="B30" s="16" t="s">
        <v>55</v>
      </c>
      <c r="C30" s="17"/>
      <c r="D30" s="18"/>
      <c r="E30" s="18"/>
      <c r="F30" s="18"/>
      <c r="G30" s="19"/>
      <c r="H30" s="23"/>
      <c r="I30" s="24"/>
      <c r="J30" s="24"/>
      <c r="K30" s="24"/>
      <c r="L30" s="25"/>
    </row>
    <row r="31" spans="1:12" ht="16" x14ac:dyDescent="0.2">
      <c r="A31" s="9">
        <v>1.5</v>
      </c>
      <c r="B31" s="16" t="s">
        <v>56</v>
      </c>
      <c r="C31" s="158"/>
      <c r="D31" s="159"/>
      <c r="E31" s="159"/>
      <c r="F31" s="159"/>
      <c r="G31" s="160"/>
      <c r="H31" s="161"/>
      <c r="I31" s="162"/>
      <c r="J31" s="162"/>
      <c r="K31" s="162"/>
      <c r="L31" s="163"/>
    </row>
    <row r="32" spans="1:12" ht="16" x14ac:dyDescent="0.2">
      <c r="A32" s="9" t="s">
        <v>57</v>
      </c>
      <c r="B32" s="16" t="s">
        <v>58</v>
      </c>
      <c r="C32" s="17"/>
      <c r="D32" s="18"/>
      <c r="E32" s="18"/>
      <c r="F32" s="18"/>
      <c r="G32" s="19"/>
      <c r="H32" s="23"/>
      <c r="I32" s="24"/>
      <c r="J32" s="24"/>
      <c r="K32" s="24"/>
      <c r="L32" s="25"/>
    </row>
    <row r="33" spans="1:12" ht="16" x14ac:dyDescent="0.2">
      <c r="A33" s="9" t="s">
        <v>59</v>
      </c>
      <c r="B33" s="16" t="s">
        <v>60</v>
      </c>
      <c r="C33" s="17"/>
      <c r="D33" s="18"/>
      <c r="E33" s="18"/>
      <c r="F33" s="18"/>
      <c r="G33" s="19"/>
      <c r="H33" s="23"/>
      <c r="I33" s="24"/>
      <c r="J33" s="24"/>
      <c r="K33" s="24"/>
      <c r="L33" s="25"/>
    </row>
    <row r="34" spans="1:12" ht="32" x14ac:dyDescent="0.2">
      <c r="A34" s="9" t="s">
        <v>61</v>
      </c>
      <c r="B34" s="16" t="s">
        <v>62</v>
      </c>
      <c r="C34" s="17"/>
      <c r="D34" s="18"/>
      <c r="E34" s="18"/>
      <c r="F34" s="18"/>
      <c r="G34" s="19"/>
      <c r="H34" s="23"/>
      <c r="I34" s="24"/>
      <c r="J34" s="24"/>
      <c r="K34" s="24"/>
      <c r="L34" s="25"/>
    </row>
    <row r="35" spans="1:12" ht="32" x14ac:dyDescent="0.2">
      <c r="A35" s="9" t="s">
        <v>63</v>
      </c>
      <c r="B35" s="16" t="s">
        <v>64</v>
      </c>
      <c r="C35" s="17"/>
      <c r="D35" s="18"/>
      <c r="E35" s="18"/>
      <c r="F35" s="18"/>
      <c r="G35" s="19"/>
      <c r="H35" s="23"/>
      <c r="I35" s="24"/>
      <c r="J35" s="24"/>
      <c r="K35" s="24"/>
      <c r="L35" s="25"/>
    </row>
    <row r="36" spans="1:12" ht="16" x14ac:dyDescent="0.2">
      <c r="A36" s="9">
        <v>1.6</v>
      </c>
      <c r="B36" s="16" t="s">
        <v>65</v>
      </c>
      <c r="C36" s="158"/>
      <c r="D36" s="159"/>
      <c r="E36" s="159"/>
      <c r="F36" s="159"/>
      <c r="G36" s="160"/>
      <c r="H36" s="161"/>
      <c r="I36" s="162"/>
      <c r="J36" s="162"/>
      <c r="K36" s="162"/>
      <c r="L36" s="163"/>
    </row>
    <row r="37" spans="1:12" ht="16" x14ac:dyDescent="0.2">
      <c r="A37" s="9" t="s">
        <v>66</v>
      </c>
      <c r="B37" s="16" t="s">
        <v>26</v>
      </c>
      <c r="C37" s="164"/>
      <c r="D37" s="166"/>
      <c r="E37" s="166"/>
      <c r="F37" s="166"/>
      <c r="G37" s="168"/>
      <c r="H37" s="170"/>
      <c r="I37" s="172"/>
      <c r="J37" s="172"/>
      <c r="K37" s="172"/>
      <c r="L37" s="174"/>
    </row>
    <row r="38" spans="1:12" ht="32" x14ac:dyDescent="0.2">
      <c r="A38" s="10"/>
      <c r="B38" s="16" t="s">
        <v>67</v>
      </c>
      <c r="C38" s="165"/>
      <c r="D38" s="167"/>
      <c r="E38" s="167"/>
      <c r="F38" s="167"/>
      <c r="G38" s="169"/>
      <c r="H38" s="171"/>
      <c r="I38" s="173"/>
      <c r="J38" s="173"/>
      <c r="K38" s="173"/>
      <c r="L38" s="175"/>
    </row>
    <row r="39" spans="1:12" ht="16" x14ac:dyDescent="0.2">
      <c r="A39" s="10"/>
      <c r="B39" s="16" t="s">
        <v>28</v>
      </c>
      <c r="C39" s="164"/>
      <c r="D39" s="166"/>
      <c r="E39" s="166"/>
      <c r="F39" s="166"/>
      <c r="G39" s="168"/>
      <c r="H39" s="170"/>
      <c r="I39" s="172"/>
      <c r="J39" s="172"/>
      <c r="K39" s="172"/>
      <c r="L39" s="174"/>
    </row>
    <row r="40" spans="1:12" ht="17" thickBot="1" x14ac:dyDescent="0.25">
      <c r="A40" s="10"/>
      <c r="B40" s="16" t="s">
        <v>68</v>
      </c>
      <c r="C40" s="184"/>
      <c r="D40" s="185"/>
      <c r="E40" s="185"/>
      <c r="F40" s="185"/>
      <c r="G40" s="186"/>
      <c r="H40" s="187"/>
      <c r="I40" s="182"/>
      <c r="J40" s="182"/>
      <c r="K40" s="182"/>
      <c r="L40" s="183"/>
    </row>
    <row r="41" spans="1:12" ht="17" thickBot="1" x14ac:dyDescent="0.25">
      <c r="A41" s="13" t="s">
        <v>69</v>
      </c>
      <c r="B41" s="14" t="s">
        <v>70</v>
      </c>
      <c r="C41" s="29">
        <f>SUM(C3:C40)</f>
        <v>0</v>
      </c>
      <c r="D41" s="29">
        <f t="shared" ref="D41:L41" si="0">SUM(D3:D40)</f>
        <v>0</v>
      </c>
      <c r="E41" s="29">
        <f t="shared" si="0"/>
        <v>0</v>
      </c>
      <c r="F41" s="29">
        <f t="shared" si="0"/>
        <v>0</v>
      </c>
      <c r="G41" s="30">
        <f t="shared" si="0"/>
        <v>0</v>
      </c>
      <c r="H41" s="31">
        <f t="shared" si="0"/>
        <v>0</v>
      </c>
      <c r="I41" s="32">
        <f t="shared" si="0"/>
        <v>0</v>
      </c>
      <c r="J41" s="32">
        <f t="shared" si="0"/>
        <v>0</v>
      </c>
      <c r="K41" s="32">
        <f t="shared" si="0"/>
        <v>0</v>
      </c>
      <c r="L41" s="33">
        <f t="shared" si="0"/>
        <v>0</v>
      </c>
    </row>
    <row r="42" spans="1:12" x14ac:dyDescent="0.2">
      <c r="A42" s="3"/>
    </row>
    <row r="43" spans="1:12" ht="16" thickBot="1" x14ac:dyDescent="0.25"/>
    <row r="44" spans="1:12" ht="17" thickBot="1" x14ac:dyDescent="0.25">
      <c r="A44" s="41" t="s">
        <v>14</v>
      </c>
      <c r="B44" s="42" t="s">
        <v>15</v>
      </c>
      <c r="C44" s="152" t="s">
        <v>16</v>
      </c>
      <c r="D44" s="153"/>
      <c r="E44" s="153"/>
      <c r="F44" s="153"/>
      <c r="G44" s="154"/>
      <c r="H44" s="155" t="s">
        <v>17</v>
      </c>
      <c r="I44" s="156"/>
      <c r="J44" s="156"/>
      <c r="K44" s="156"/>
      <c r="L44" s="157"/>
    </row>
    <row r="45" spans="1:12" ht="16" x14ac:dyDescent="0.2">
      <c r="A45" s="7"/>
      <c r="B45" s="43" t="s">
        <v>71</v>
      </c>
      <c r="C45" s="65" t="s">
        <v>19</v>
      </c>
      <c r="D45" s="60" t="s">
        <v>20</v>
      </c>
      <c r="E45" s="60" t="s">
        <v>21</v>
      </c>
      <c r="F45" s="60" t="s">
        <v>22</v>
      </c>
      <c r="G45" s="61" t="s">
        <v>23</v>
      </c>
      <c r="H45" s="66" t="s">
        <v>19</v>
      </c>
      <c r="I45" s="63" t="s">
        <v>20</v>
      </c>
      <c r="J45" s="63" t="s">
        <v>21</v>
      </c>
      <c r="K45" s="63" t="s">
        <v>22</v>
      </c>
      <c r="L45" s="64" t="s">
        <v>23</v>
      </c>
    </row>
    <row r="46" spans="1:12" ht="16" x14ac:dyDescent="0.2">
      <c r="A46" s="9">
        <v>2.1</v>
      </c>
      <c r="B46" s="36" t="s">
        <v>72</v>
      </c>
      <c r="C46" s="158"/>
      <c r="D46" s="159"/>
      <c r="E46" s="159"/>
      <c r="F46" s="159"/>
      <c r="G46" s="160"/>
      <c r="H46" s="161"/>
      <c r="I46" s="162"/>
      <c r="J46" s="162"/>
      <c r="K46" s="162"/>
      <c r="L46" s="163"/>
    </row>
    <row r="47" spans="1:12" ht="16" x14ac:dyDescent="0.2">
      <c r="A47" s="9" t="s">
        <v>73</v>
      </c>
      <c r="B47" s="36" t="s">
        <v>74</v>
      </c>
      <c r="C47" s="34"/>
      <c r="D47" s="18"/>
      <c r="E47" s="18"/>
      <c r="F47" s="18"/>
      <c r="G47" s="19"/>
      <c r="H47" s="23"/>
      <c r="I47" s="24"/>
      <c r="J47" s="24"/>
      <c r="K47" s="24"/>
      <c r="L47" s="25"/>
    </row>
    <row r="48" spans="1:12" ht="16" x14ac:dyDescent="0.2">
      <c r="A48" s="9">
        <v>2.2000000000000002</v>
      </c>
      <c r="B48" s="36" t="s">
        <v>75</v>
      </c>
      <c r="C48" s="158"/>
      <c r="D48" s="159"/>
      <c r="E48" s="159"/>
      <c r="F48" s="159"/>
      <c r="G48" s="160"/>
      <c r="H48" s="161"/>
      <c r="I48" s="162"/>
      <c r="J48" s="162"/>
      <c r="K48" s="162"/>
      <c r="L48" s="163"/>
    </row>
    <row r="49" spans="1:12" ht="16" x14ac:dyDescent="0.2">
      <c r="A49" s="9" t="s">
        <v>76</v>
      </c>
      <c r="B49" s="36" t="s">
        <v>26</v>
      </c>
      <c r="C49" s="164"/>
      <c r="D49" s="166"/>
      <c r="E49" s="166"/>
      <c r="F49" s="166"/>
      <c r="G49" s="168"/>
      <c r="H49" s="170"/>
      <c r="I49" s="172"/>
      <c r="J49" s="172"/>
      <c r="K49" s="172"/>
      <c r="L49" s="174"/>
    </row>
    <row r="50" spans="1:12" ht="32" x14ac:dyDescent="0.2">
      <c r="A50" s="9"/>
      <c r="B50" s="36" t="s">
        <v>77</v>
      </c>
      <c r="C50" s="178"/>
      <c r="D50" s="179"/>
      <c r="E50" s="179"/>
      <c r="F50" s="179"/>
      <c r="G50" s="180"/>
      <c r="H50" s="181"/>
      <c r="I50" s="176"/>
      <c r="J50" s="176"/>
      <c r="K50" s="176"/>
      <c r="L50" s="177"/>
    </row>
    <row r="51" spans="1:12" ht="32" x14ac:dyDescent="0.2">
      <c r="A51" s="9"/>
      <c r="B51" s="36" t="s">
        <v>78</v>
      </c>
      <c r="C51" s="165"/>
      <c r="D51" s="167"/>
      <c r="E51" s="167"/>
      <c r="F51" s="167"/>
      <c r="G51" s="169"/>
      <c r="H51" s="171"/>
      <c r="I51" s="173"/>
      <c r="J51" s="173"/>
      <c r="K51" s="173"/>
      <c r="L51" s="175"/>
    </row>
    <row r="52" spans="1:12" ht="32" x14ac:dyDescent="0.2">
      <c r="A52" s="9" t="s">
        <v>79</v>
      </c>
      <c r="B52" s="36" t="s">
        <v>80</v>
      </c>
      <c r="C52" s="164"/>
      <c r="D52" s="166"/>
      <c r="E52" s="166"/>
      <c r="F52" s="166"/>
      <c r="G52" s="168"/>
      <c r="H52" s="170"/>
      <c r="I52" s="172"/>
      <c r="J52" s="172"/>
      <c r="K52" s="172"/>
      <c r="L52" s="174"/>
    </row>
    <row r="53" spans="1:12" ht="32" x14ac:dyDescent="0.2">
      <c r="A53" s="9"/>
      <c r="B53" s="36" t="s">
        <v>81</v>
      </c>
      <c r="C53" s="165"/>
      <c r="D53" s="167"/>
      <c r="E53" s="167"/>
      <c r="F53" s="167"/>
      <c r="G53" s="169"/>
      <c r="H53" s="171"/>
      <c r="I53" s="173"/>
      <c r="J53" s="173"/>
      <c r="K53" s="173"/>
      <c r="L53" s="175"/>
    </row>
    <row r="54" spans="1:12" ht="32" x14ac:dyDescent="0.2">
      <c r="A54" s="9" t="s">
        <v>82</v>
      </c>
      <c r="B54" s="36" t="s">
        <v>83</v>
      </c>
      <c r="C54" s="34"/>
      <c r="D54" s="18"/>
      <c r="E54" s="18"/>
      <c r="F54" s="18"/>
      <c r="G54" s="19"/>
      <c r="H54" s="23"/>
      <c r="I54" s="24"/>
      <c r="J54" s="24"/>
      <c r="K54" s="24"/>
      <c r="L54" s="25"/>
    </row>
    <row r="55" spans="1:12" ht="16" x14ac:dyDescent="0.2">
      <c r="A55" s="9">
        <v>2.2999999999999998</v>
      </c>
      <c r="B55" s="36" t="s">
        <v>84</v>
      </c>
      <c r="C55" s="158"/>
      <c r="D55" s="159"/>
      <c r="E55" s="159"/>
      <c r="F55" s="159"/>
      <c r="G55" s="160"/>
      <c r="H55" s="161"/>
      <c r="I55" s="162"/>
      <c r="J55" s="162"/>
      <c r="K55" s="162"/>
      <c r="L55" s="163"/>
    </row>
    <row r="56" spans="1:12" ht="16" x14ac:dyDescent="0.2">
      <c r="A56" s="9" t="s">
        <v>85</v>
      </c>
      <c r="B56" s="36" t="s">
        <v>86</v>
      </c>
      <c r="C56" s="164"/>
      <c r="D56" s="166"/>
      <c r="E56" s="166"/>
      <c r="F56" s="166"/>
      <c r="G56" s="168"/>
      <c r="H56" s="170"/>
      <c r="I56" s="172"/>
      <c r="J56" s="172"/>
      <c r="K56" s="172"/>
      <c r="L56" s="174"/>
    </row>
    <row r="57" spans="1:12" ht="32" x14ac:dyDescent="0.2">
      <c r="A57" s="9"/>
      <c r="B57" s="36" t="s">
        <v>87</v>
      </c>
      <c r="C57" s="178"/>
      <c r="D57" s="179"/>
      <c r="E57" s="179"/>
      <c r="F57" s="179"/>
      <c r="G57" s="180"/>
      <c r="H57" s="181"/>
      <c r="I57" s="176"/>
      <c r="J57" s="176"/>
      <c r="K57" s="176"/>
      <c r="L57" s="177"/>
    </row>
    <row r="58" spans="1:12" ht="16" x14ac:dyDescent="0.2">
      <c r="A58" s="9"/>
      <c r="B58" s="36" t="s">
        <v>88</v>
      </c>
      <c r="C58" s="165"/>
      <c r="D58" s="167"/>
      <c r="E58" s="167"/>
      <c r="F58" s="167"/>
      <c r="G58" s="169"/>
      <c r="H58" s="171"/>
      <c r="I58" s="173"/>
      <c r="J58" s="173"/>
      <c r="K58" s="173"/>
      <c r="L58" s="175"/>
    </row>
    <row r="59" spans="1:12" ht="32" x14ac:dyDescent="0.2">
      <c r="A59" s="9" t="s">
        <v>89</v>
      </c>
      <c r="B59" s="36" t="s">
        <v>90</v>
      </c>
      <c r="C59" s="34"/>
      <c r="D59" s="18"/>
      <c r="E59" s="18"/>
      <c r="F59" s="18"/>
      <c r="G59" s="19"/>
      <c r="H59" s="23"/>
      <c r="I59" s="24"/>
      <c r="J59" s="24"/>
      <c r="K59" s="24"/>
      <c r="L59" s="25"/>
    </row>
    <row r="60" spans="1:12" ht="32" x14ac:dyDescent="0.2">
      <c r="A60" s="9" t="s">
        <v>91</v>
      </c>
      <c r="B60" s="36" t="s">
        <v>92</v>
      </c>
      <c r="C60" s="164"/>
      <c r="D60" s="166"/>
      <c r="E60" s="166"/>
      <c r="F60" s="166"/>
      <c r="G60" s="168"/>
      <c r="H60" s="170"/>
      <c r="I60" s="172"/>
      <c r="J60" s="172"/>
      <c r="K60" s="172"/>
      <c r="L60" s="174"/>
    </row>
    <row r="61" spans="1:12" ht="48" x14ac:dyDescent="0.2">
      <c r="A61" s="9"/>
      <c r="B61" s="36" t="s">
        <v>93</v>
      </c>
      <c r="C61" s="165"/>
      <c r="D61" s="167"/>
      <c r="E61" s="167"/>
      <c r="F61" s="167"/>
      <c r="G61" s="169"/>
      <c r="H61" s="171"/>
      <c r="I61" s="173"/>
      <c r="J61" s="173"/>
      <c r="K61" s="173"/>
      <c r="L61" s="175"/>
    </row>
    <row r="62" spans="1:12" ht="32" x14ac:dyDescent="0.2">
      <c r="A62" s="9" t="s">
        <v>94</v>
      </c>
      <c r="B62" s="36" t="s">
        <v>95</v>
      </c>
      <c r="C62" s="164"/>
      <c r="D62" s="166"/>
      <c r="E62" s="166"/>
      <c r="F62" s="166"/>
      <c r="G62" s="168"/>
      <c r="H62" s="170"/>
      <c r="I62" s="172"/>
      <c r="J62" s="172"/>
      <c r="K62" s="172"/>
      <c r="L62" s="174"/>
    </row>
    <row r="63" spans="1:12" ht="49" thickBot="1" x14ac:dyDescent="0.25">
      <c r="A63" s="11"/>
      <c r="B63" s="38" t="s">
        <v>93</v>
      </c>
      <c r="C63" s="184"/>
      <c r="D63" s="185"/>
      <c r="E63" s="185"/>
      <c r="F63" s="185"/>
      <c r="G63" s="186"/>
      <c r="H63" s="187"/>
      <c r="I63" s="182"/>
      <c r="J63" s="182"/>
      <c r="K63" s="182"/>
      <c r="L63" s="183"/>
    </row>
    <row r="64" spans="1:12" ht="17" thickBot="1" x14ac:dyDescent="0.25">
      <c r="A64" s="39" t="s">
        <v>69</v>
      </c>
      <c r="B64" s="40" t="s">
        <v>96</v>
      </c>
      <c r="C64" s="35">
        <f>SUM(C46:C63)</f>
        <v>0</v>
      </c>
      <c r="D64" s="29">
        <f t="shared" ref="D64:L64" si="1">SUM(D46:D63)</f>
        <v>0</v>
      </c>
      <c r="E64" s="29">
        <f t="shared" si="1"/>
        <v>0</v>
      </c>
      <c r="F64" s="29">
        <f t="shared" si="1"/>
        <v>0</v>
      </c>
      <c r="G64" s="30">
        <f t="shared" si="1"/>
        <v>0</v>
      </c>
      <c r="H64" s="31">
        <f t="shared" si="1"/>
        <v>0</v>
      </c>
      <c r="I64" s="32">
        <f t="shared" si="1"/>
        <v>0</v>
      </c>
      <c r="J64" s="32">
        <f t="shared" si="1"/>
        <v>0</v>
      </c>
      <c r="K64" s="32">
        <f t="shared" si="1"/>
        <v>0</v>
      </c>
      <c r="L64" s="33">
        <f t="shared" si="1"/>
        <v>0</v>
      </c>
    </row>
    <row r="66" spans="1:12" ht="16" thickBot="1" x14ac:dyDescent="0.25"/>
    <row r="67" spans="1:12" ht="17" thickBot="1" x14ac:dyDescent="0.25">
      <c r="A67" s="41" t="s">
        <v>14</v>
      </c>
      <c r="B67" s="44" t="s">
        <v>15</v>
      </c>
      <c r="C67" s="152" t="s">
        <v>16</v>
      </c>
      <c r="D67" s="153"/>
      <c r="E67" s="153"/>
      <c r="F67" s="153"/>
      <c r="G67" s="154"/>
      <c r="H67" s="155" t="s">
        <v>17</v>
      </c>
      <c r="I67" s="156"/>
      <c r="J67" s="156"/>
      <c r="K67" s="156"/>
      <c r="L67" s="157"/>
    </row>
    <row r="68" spans="1:12" ht="16" x14ac:dyDescent="0.2">
      <c r="A68" s="7"/>
      <c r="B68" s="43" t="s">
        <v>97</v>
      </c>
      <c r="C68" s="65" t="s">
        <v>19</v>
      </c>
      <c r="D68" s="60" t="s">
        <v>20</v>
      </c>
      <c r="E68" s="60" t="s">
        <v>21</v>
      </c>
      <c r="F68" s="60" t="s">
        <v>22</v>
      </c>
      <c r="G68" s="61" t="s">
        <v>23</v>
      </c>
      <c r="H68" s="66" t="s">
        <v>19</v>
      </c>
      <c r="I68" s="63" t="s">
        <v>20</v>
      </c>
      <c r="J68" s="63" t="s">
        <v>21</v>
      </c>
      <c r="K68" s="63" t="s">
        <v>22</v>
      </c>
      <c r="L68" s="64" t="s">
        <v>23</v>
      </c>
    </row>
    <row r="69" spans="1:12" ht="16" x14ac:dyDescent="0.2">
      <c r="A69" s="9">
        <v>3.1</v>
      </c>
      <c r="B69" s="46" t="s">
        <v>98</v>
      </c>
      <c r="C69" s="158"/>
      <c r="D69" s="159"/>
      <c r="E69" s="159"/>
      <c r="F69" s="159"/>
      <c r="G69" s="160"/>
      <c r="H69" s="161"/>
      <c r="I69" s="162"/>
      <c r="J69" s="162"/>
      <c r="K69" s="162"/>
      <c r="L69" s="163"/>
    </row>
    <row r="70" spans="1:12" ht="16" x14ac:dyDescent="0.2">
      <c r="A70" s="9" t="s">
        <v>99</v>
      </c>
      <c r="B70" s="46" t="s">
        <v>26</v>
      </c>
      <c r="C70" s="188"/>
      <c r="D70" s="166"/>
      <c r="E70" s="166"/>
      <c r="F70" s="166"/>
      <c r="G70" s="168"/>
      <c r="H70" s="170"/>
      <c r="I70" s="172"/>
      <c r="J70" s="172"/>
      <c r="K70" s="172"/>
      <c r="L70" s="174"/>
    </row>
    <row r="71" spans="1:12" ht="16" x14ac:dyDescent="0.2">
      <c r="A71" s="9"/>
      <c r="B71" s="46" t="s">
        <v>100</v>
      </c>
      <c r="C71" s="189"/>
      <c r="D71" s="167"/>
      <c r="E71" s="167"/>
      <c r="F71" s="167"/>
      <c r="G71" s="169"/>
      <c r="H71" s="171"/>
      <c r="I71" s="173"/>
      <c r="J71" s="173"/>
      <c r="K71" s="173"/>
      <c r="L71" s="175"/>
    </row>
    <row r="72" spans="1:12" ht="16" x14ac:dyDescent="0.2">
      <c r="A72" s="9"/>
      <c r="B72" s="46" t="s">
        <v>28</v>
      </c>
      <c r="C72" s="188"/>
      <c r="D72" s="166"/>
      <c r="E72" s="166"/>
      <c r="F72" s="166"/>
      <c r="G72" s="168"/>
      <c r="H72" s="170"/>
      <c r="I72" s="172"/>
      <c r="J72" s="172"/>
      <c r="K72" s="172"/>
      <c r="L72" s="174"/>
    </row>
    <row r="73" spans="1:12" ht="32" x14ac:dyDescent="0.2">
      <c r="A73" s="9"/>
      <c r="B73" s="46" t="s">
        <v>101</v>
      </c>
      <c r="C73" s="189"/>
      <c r="D73" s="167"/>
      <c r="E73" s="167"/>
      <c r="F73" s="167"/>
      <c r="G73" s="169"/>
      <c r="H73" s="171"/>
      <c r="I73" s="173"/>
      <c r="J73" s="173"/>
      <c r="K73" s="173"/>
      <c r="L73" s="175"/>
    </row>
    <row r="74" spans="1:12" ht="32" x14ac:dyDescent="0.2">
      <c r="A74" s="9" t="s">
        <v>102</v>
      </c>
      <c r="B74" s="46" t="s">
        <v>103</v>
      </c>
      <c r="C74" s="164"/>
      <c r="D74" s="166"/>
      <c r="E74" s="166"/>
      <c r="F74" s="166"/>
      <c r="G74" s="168"/>
      <c r="H74" s="170"/>
      <c r="I74" s="172"/>
      <c r="J74" s="172"/>
      <c r="K74" s="172"/>
      <c r="L74" s="174"/>
    </row>
    <row r="75" spans="1:12" ht="32" x14ac:dyDescent="0.2">
      <c r="A75" s="9"/>
      <c r="B75" s="46" t="s">
        <v>104</v>
      </c>
      <c r="C75" s="165"/>
      <c r="D75" s="167"/>
      <c r="E75" s="167"/>
      <c r="F75" s="167"/>
      <c r="G75" s="169"/>
      <c r="H75" s="171"/>
      <c r="I75" s="173"/>
      <c r="J75" s="173"/>
      <c r="K75" s="173"/>
      <c r="L75" s="175"/>
    </row>
    <row r="76" spans="1:12" ht="32" x14ac:dyDescent="0.2">
      <c r="A76" s="9" t="s">
        <v>105</v>
      </c>
      <c r="B76" s="46" t="s">
        <v>106</v>
      </c>
      <c r="C76" s="164"/>
      <c r="D76" s="166"/>
      <c r="E76" s="166"/>
      <c r="F76" s="166"/>
      <c r="G76" s="168"/>
      <c r="H76" s="99"/>
      <c r="I76" s="93"/>
      <c r="J76" s="93"/>
      <c r="K76" s="93"/>
      <c r="L76" s="94"/>
    </row>
    <row r="77" spans="1:12" ht="32" x14ac:dyDescent="0.2">
      <c r="A77" s="9"/>
      <c r="B77" s="46" t="s">
        <v>104</v>
      </c>
      <c r="C77" s="165"/>
      <c r="D77" s="167"/>
      <c r="E77" s="167"/>
      <c r="F77" s="167"/>
      <c r="G77" s="169"/>
      <c r="H77" s="49"/>
      <c r="I77" s="28"/>
      <c r="J77" s="28"/>
      <c r="K77" s="28"/>
      <c r="L77" s="50"/>
    </row>
    <row r="78" spans="1:12" ht="16" x14ac:dyDescent="0.2">
      <c r="A78" s="9">
        <v>3.2</v>
      </c>
      <c r="B78" s="37" t="s">
        <v>107</v>
      </c>
      <c r="C78" s="158"/>
      <c r="D78" s="159"/>
      <c r="E78" s="159"/>
      <c r="F78" s="159"/>
      <c r="G78" s="160"/>
      <c r="H78" s="23"/>
      <c r="I78" s="24"/>
      <c r="J78" s="24"/>
      <c r="K78" s="24"/>
      <c r="L78" s="25"/>
    </row>
    <row r="79" spans="1:12" ht="16" x14ac:dyDescent="0.2">
      <c r="A79" s="9" t="s">
        <v>108</v>
      </c>
      <c r="B79" s="46" t="s">
        <v>26</v>
      </c>
      <c r="C79" s="164"/>
      <c r="D79" s="166"/>
      <c r="E79" s="166"/>
      <c r="F79" s="166"/>
      <c r="G79" s="168"/>
      <c r="H79" s="170"/>
      <c r="I79" s="172"/>
      <c r="J79" s="172"/>
      <c r="K79" s="172"/>
      <c r="L79" s="190"/>
    </row>
    <row r="80" spans="1:12" ht="16" x14ac:dyDescent="0.2">
      <c r="A80" s="9"/>
      <c r="B80" s="36" t="s">
        <v>109</v>
      </c>
      <c r="C80" s="178"/>
      <c r="D80" s="179"/>
      <c r="E80" s="179"/>
      <c r="F80" s="179"/>
      <c r="G80" s="180"/>
      <c r="H80" s="181"/>
      <c r="I80" s="176"/>
      <c r="J80" s="176"/>
      <c r="K80" s="176"/>
      <c r="L80" s="192"/>
    </row>
    <row r="81" spans="1:12" ht="32" x14ac:dyDescent="0.2">
      <c r="A81" s="9"/>
      <c r="B81" s="37" t="s">
        <v>110</v>
      </c>
      <c r="C81" s="165"/>
      <c r="D81" s="167"/>
      <c r="E81" s="167"/>
      <c r="F81" s="167"/>
      <c r="G81" s="169"/>
      <c r="H81" s="171"/>
      <c r="I81" s="173"/>
      <c r="J81" s="173"/>
      <c r="K81" s="173"/>
      <c r="L81" s="191"/>
    </row>
    <row r="82" spans="1:12" ht="16" x14ac:dyDescent="0.2">
      <c r="A82" s="9"/>
      <c r="B82" s="46" t="s">
        <v>28</v>
      </c>
      <c r="C82" s="164"/>
      <c r="D82" s="166"/>
      <c r="E82" s="166"/>
      <c r="F82" s="166"/>
      <c r="G82" s="168"/>
      <c r="H82" s="170"/>
      <c r="I82" s="172"/>
      <c r="J82" s="172"/>
      <c r="K82" s="172"/>
      <c r="L82" s="190"/>
    </row>
    <row r="83" spans="1:12" ht="32" x14ac:dyDescent="0.2">
      <c r="A83" s="9"/>
      <c r="B83" s="46" t="s">
        <v>111</v>
      </c>
      <c r="C83" s="165"/>
      <c r="D83" s="167"/>
      <c r="E83" s="167"/>
      <c r="F83" s="167"/>
      <c r="G83" s="169"/>
      <c r="H83" s="171"/>
      <c r="I83" s="173"/>
      <c r="J83" s="173"/>
      <c r="K83" s="173"/>
      <c r="L83" s="191"/>
    </row>
    <row r="84" spans="1:12" ht="16" x14ac:dyDescent="0.2">
      <c r="A84" s="9">
        <v>3.3</v>
      </c>
      <c r="B84" s="46" t="s">
        <v>112</v>
      </c>
      <c r="C84" s="158"/>
      <c r="D84" s="159"/>
      <c r="E84" s="159"/>
      <c r="F84" s="159"/>
      <c r="G84" s="160"/>
      <c r="H84" s="161"/>
      <c r="I84" s="162"/>
      <c r="J84" s="162"/>
      <c r="K84" s="162"/>
      <c r="L84" s="163"/>
    </row>
    <row r="85" spans="1:12" ht="32" x14ac:dyDescent="0.2">
      <c r="A85" s="9" t="s">
        <v>113</v>
      </c>
      <c r="B85" s="46" t="s">
        <v>114</v>
      </c>
      <c r="C85" s="164"/>
      <c r="D85" s="166"/>
      <c r="E85" s="166"/>
      <c r="F85" s="166"/>
      <c r="G85" s="168"/>
      <c r="H85" s="170"/>
      <c r="I85" s="172"/>
      <c r="J85" s="172"/>
      <c r="K85" s="172"/>
      <c r="L85" s="174"/>
    </row>
    <row r="86" spans="1:12" ht="16" x14ac:dyDescent="0.2">
      <c r="A86" s="9"/>
      <c r="B86" s="46" t="s">
        <v>115</v>
      </c>
      <c r="C86" s="165"/>
      <c r="D86" s="167"/>
      <c r="E86" s="167"/>
      <c r="F86" s="167"/>
      <c r="G86" s="169"/>
      <c r="H86" s="171"/>
      <c r="I86" s="173"/>
      <c r="J86" s="173"/>
      <c r="K86" s="173"/>
      <c r="L86" s="175"/>
    </row>
    <row r="87" spans="1:12" ht="16" x14ac:dyDescent="0.2">
      <c r="A87" s="9">
        <v>3.4</v>
      </c>
      <c r="B87" s="46" t="s">
        <v>116</v>
      </c>
      <c r="C87" s="158"/>
      <c r="D87" s="159"/>
      <c r="E87" s="159"/>
      <c r="F87" s="159"/>
      <c r="G87" s="160"/>
      <c r="H87" s="161"/>
      <c r="I87" s="162"/>
      <c r="J87" s="162"/>
      <c r="K87" s="162"/>
      <c r="L87" s="163"/>
    </row>
    <row r="88" spans="1:12" ht="32" x14ac:dyDescent="0.2">
      <c r="A88" s="9" t="s">
        <v>117</v>
      </c>
      <c r="B88" s="46" t="s">
        <v>118</v>
      </c>
      <c r="C88" s="47"/>
      <c r="D88" s="27"/>
      <c r="E88" s="27"/>
      <c r="F88" s="27"/>
      <c r="G88" s="48"/>
      <c r="H88" s="49"/>
      <c r="I88" s="28"/>
      <c r="J88" s="28"/>
      <c r="K88" s="28"/>
      <c r="L88" s="50"/>
    </row>
    <row r="89" spans="1:12" ht="16" x14ac:dyDescent="0.2">
      <c r="A89" s="9">
        <v>3.5</v>
      </c>
      <c r="B89" s="46" t="s">
        <v>119</v>
      </c>
      <c r="C89" s="158"/>
      <c r="D89" s="159"/>
      <c r="E89" s="159"/>
      <c r="F89" s="159"/>
      <c r="G89" s="160"/>
      <c r="H89" s="161"/>
      <c r="I89" s="162"/>
      <c r="J89" s="162"/>
      <c r="K89" s="162"/>
      <c r="L89" s="163"/>
    </row>
    <row r="90" spans="1:12" ht="16" x14ac:dyDescent="0.2">
      <c r="A90" s="9" t="s">
        <v>120</v>
      </c>
      <c r="B90" s="46" t="s">
        <v>26</v>
      </c>
      <c r="C90" s="164"/>
      <c r="D90" s="166"/>
      <c r="E90" s="166"/>
      <c r="F90" s="166"/>
      <c r="G90" s="168"/>
      <c r="H90" s="170"/>
      <c r="I90" s="172"/>
      <c r="J90" s="172"/>
      <c r="K90" s="172"/>
      <c r="L90" s="174"/>
    </row>
    <row r="91" spans="1:12" ht="16" x14ac:dyDescent="0.2">
      <c r="A91" s="9"/>
      <c r="B91" s="46" t="s">
        <v>121</v>
      </c>
      <c r="C91" s="178"/>
      <c r="D91" s="179"/>
      <c r="E91" s="179"/>
      <c r="F91" s="179"/>
      <c r="G91" s="180"/>
      <c r="H91" s="181"/>
      <c r="I91" s="176"/>
      <c r="J91" s="176"/>
      <c r="K91" s="176"/>
      <c r="L91" s="177"/>
    </row>
    <row r="92" spans="1:12" ht="32" x14ac:dyDescent="0.2">
      <c r="A92" s="9"/>
      <c r="B92" s="46" t="s">
        <v>122</v>
      </c>
      <c r="C92" s="165"/>
      <c r="D92" s="167"/>
      <c r="E92" s="167"/>
      <c r="F92" s="167"/>
      <c r="G92" s="169"/>
      <c r="H92" s="171"/>
      <c r="I92" s="173"/>
      <c r="J92" s="173"/>
      <c r="K92" s="173"/>
      <c r="L92" s="175"/>
    </row>
    <row r="93" spans="1:12" ht="16" x14ac:dyDescent="0.2">
      <c r="A93" s="9"/>
      <c r="B93" s="46" t="s">
        <v>28</v>
      </c>
      <c r="C93" s="164"/>
      <c r="D93" s="166"/>
      <c r="E93" s="166"/>
      <c r="F93" s="166"/>
      <c r="G93" s="168"/>
      <c r="H93" s="170"/>
      <c r="I93" s="172"/>
      <c r="J93" s="172"/>
      <c r="K93" s="172"/>
      <c r="L93" s="174"/>
    </row>
    <row r="94" spans="1:12" ht="16" x14ac:dyDescent="0.2">
      <c r="A94" s="9"/>
      <c r="B94" s="46" t="s">
        <v>123</v>
      </c>
      <c r="C94" s="165"/>
      <c r="D94" s="167"/>
      <c r="E94" s="167"/>
      <c r="F94" s="167"/>
      <c r="G94" s="169"/>
      <c r="H94" s="171"/>
      <c r="I94" s="173"/>
      <c r="J94" s="173"/>
      <c r="K94" s="173"/>
      <c r="L94" s="175"/>
    </row>
    <row r="95" spans="1:12" ht="16" x14ac:dyDescent="0.2">
      <c r="A95" s="9" t="s">
        <v>124</v>
      </c>
      <c r="B95" s="36" t="s">
        <v>26</v>
      </c>
      <c r="C95" s="164"/>
      <c r="D95" s="166"/>
      <c r="E95" s="166"/>
      <c r="F95" s="166"/>
      <c r="G95" s="168"/>
      <c r="H95" s="170"/>
      <c r="I95" s="172"/>
      <c r="J95" s="172"/>
      <c r="K95" s="172"/>
      <c r="L95" s="174"/>
    </row>
    <row r="96" spans="1:12" ht="48" x14ac:dyDescent="0.2">
      <c r="A96" s="9"/>
      <c r="B96" s="36" t="s">
        <v>125</v>
      </c>
      <c r="C96" s="165"/>
      <c r="D96" s="167"/>
      <c r="E96" s="167"/>
      <c r="F96" s="167"/>
      <c r="G96" s="169"/>
      <c r="H96" s="171"/>
      <c r="I96" s="173"/>
      <c r="J96" s="173"/>
      <c r="K96" s="173"/>
      <c r="L96" s="175"/>
    </row>
    <row r="97" spans="1:12" ht="16" x14ac:dyDescent="0.2">
      <c r="A97" s="9"/>
      <c r="B97" s="36" t="s">
        <v>28</v>
      </c>
      <c r="C97" s="164"/>
      <c r="D97" s="166"/>
      <c r="E97" s="166"/>
      <c r="F97" s="166"/>
      <c r="G97" s="168"/>
      <c r="H97" s="170"/>
      <c r="I97" s="172"/>
      <c r="J97" s="172"/>
      <c r="K97" s="172"/>
      <c r="L97" s="174"/>
    </row>
    <row r="98" spans="1:12" ht="32" x14ac:dyDescent="0.2">
      <c r="A98" s="9"/>
      <c r="B98" s="36" t="s">
        <v>126</v>
      </c>
      <c r="C98" s="178"/>
      <c r="D98" s="179"/>
      <c r="E98" s="179"/>
      <c r="F98" s="179"/>
      <c r="G98" s="180"/>
      <c r="H98" s="181"/>
      <c r="I98" s="176"/>
      <c r="J98" s="176"/>
      <c r="K98" s="176"/>
      <c r="L98" s="177"/>
    </row>
    <row r="99" spans="1:12" ht="16" x14ac:dyDescent="0.2">
      <c r="A99" s="9"/>
      <c r="B99" s="36" t="s">
        <v>127</v>
      </c>
      <c r="C99" s="165"/>
      <c r="D99" s="167"/>
      <c r="E99" s="167"/>
      <c r="F99" s="167"/>
      <c r="G99" s="169"/>
      <c r="H99" s="171"/>
      <c r="I99" s="173"/>
      <c r="J99" s="173"/>
      <c r="K99" s="173"/>
      <c r="L99" s="175"/>
    </row>
    <row r="100" spans="1:12" ht="48" x14ac:dyDescent="0.2">
      <c r="A100" s="9" t="s">
        <v>128</v>
      </c>
      <c r="B100" s="36" t="s">
        <v>129</v>
      </c>
      <c r="C100" s="34"/>
      <c r="D100" s="18"/>
      <c r="E100" s="18"/>
      <c r="F100" s="18"/>
      <c r="G100" s="19"/>
      <c r="H100" s="23"/>
      <c r="I100" s="24"/>
      <c r="J100" s="24"/>
      <c r="K100" s="24"/>
      <c r="L100" s="25"/>
    </row>
    <row r="101" spans="1:12" ht="17" thickBot="1" x14ac:dyDescent="0.25">
      <c r="A101" s="11" t="s">
        <v>130</v>
      </c>
      <c r="B101" s="38" t="s">
        <v>131</v>
      </c>
      <c r="C101" s="34"/>
      <c r="D101" s="18"/>
      <c r="E101" s="18"/>
      <c r="F101" s="18"/>
      <c r="G101" s="19"/>
      <c r="H101" s="23"/>
      <c r="I101" s="24"/>
      <c r="J101" s="24"/>
      <c r="K101" s="24"/>
      <c r="L101" s="25"/>
    </row>
    <row r="102" spans="1:12" ht="17" thickBot="1" x14ac:dyDescent="0.25">
      <c r="A102" s="39" t="s">
        <v>69</v>
      </c>
      <c r="B102" s="45" t="s">
        <v>132</v>
      </c>
      <c r="C102" s="29">
        <f t="shared" ref="C102:L102" si="2">SUM(C69:C101)</f>
        <v>0</v>
      </c>
      <c r="D102" s="29">
        <f t="shared" si="2"/>
        <v>0</v>
      </c>
      <c r="E102" s="29">
        <f t="shared" si="2"/>
        <v>0</v>
      </c>
      <c r="F102" s="29">
        <f t="shared" si="2"/>
        <v>0</v>
      </c>
      <c r="G102" s="30">
        <f t="shared" si="2"/>
        <v>0</v>
      </c>
      <c r="H102" s="31">
        <f t="shared" si="2"/>
        <v>0</v>
      </c>
      <c r="I102" s="32">
        <f t="shared" si="2"/>
        <v>0</v>
      </c>
      <c r="J102" s="32">
        <f t="shared" si="2"/>
        <v>0</v>
      </c>
      <c r="K102" s="32">
        <f t="shared" si="2"/>
        <v>0</v>
      </c>
      <c r="L102" s="33">
        <f t="shared" si="2"/>
        <v>0</v>
      </c>
    </row>
    <row r="104" spans="1:12" ht="16" thickBot="1" x14ac:dyDescent="0.25"/>
    <row r="105" spans="1:12" ht="17" thickBot="1" x14ac:dyDescent="0.25">
      <c r="A105" s="41" t="s">
        <v>14</v>
      </c>
      <c r="B105" s="44" t="s">
        <v>15</v>
      </c>
      <c r="C105" s="152" t="s">
        <v>16</v>
      </c>
      <c r="D105" s="153"/>
      <c r="E105" s="153"/>
      <c r="F105" s="153"/>
      <c r="G105" s="154"/>
      <c r="H105" s="193" t="s">
        <v>17</v>
      </c>
      <c r="I105" s="156"/>
      <c r="J105" s="156"/>
      <c r="K105" s="156"/>
      <c r="L105" s="157"/>
    </row>
    <row r="106" spans="1:12" ht="16" x14ac:dyDescent="0.2">
      <c r="A106" s="7"/>
      <c r="B106" s="56" t="s">
        <v>133</v>
      </c>
      <c r="C106" s="59" t="s">
        <v>19</v>
      </c>
      <c r="D106" s="60" t="s">
        <v>20</v>
      </c>
      <c r="E106" s="60" t="s">
        <v>21</v>
      </c>
      <c r="F106" s="60" t="s">
        <v>22</v>
      </c>
      <c r="G106" s="61" t="s">
        <v>23</v>
      </c>
      <c r="H106" s="62" t="s">
        <v>19</v>
      </c>
      <c r="I106" s="63" t="s">
        <v>20</v>
      </c>
      <c r="J106" s="63" t="s">
        <v>21</v>
      </c>
      <c r="K106" s="63" t="s">
        <v>22</v>
      </c>
      <c r="L106" s="64" t="s">
        <v>23</v>
      </c>
    </row>
    <row r="107" spans="1:12" ht="16" x14ac:dyDescent="0.2">
      <c r="A107" s="9">
        <v>4.0999999999999996</v>
      </c>
      <c r="B107" s="16" t="s">
        <v>134</v>
      </c>
      <c r="C107" s="158"/>
      <c r="D107" s="159"/>
      <c r="E107" s="159"/>
      <c r="F107" s="159"/>
      <c r="G107" s="160"/>
      <c r="H107" s="161"/>
      <c r="I107" s="162"/>
      <c r="J107" s="162"/>
      <c r="K107" s="162"/>
      <c r="L107" s="163"/>
    </row>
    <row r="108" spans="1:12" ht="48" x14ac:dyDescent="0.2">
      <c r="A108" s="9" t="s">
        <v>135</v>
      </c>
      <c r="B108" s="16" t="s">
        <v>136</v>
      </c>
      <c r="C108" s="17"/>
      <c r="D108" s="18"/>
      <c r="E108" s="18"/>
      <c r="F108" s="18"/>
      <c r="G108" s="19"/>
      <c r="H108" s="57"/>
      <c r="I108" s="24"/>
      <c r="J108" s="24"/>
      <c r="K108" s="24"/>
      <c r="L108" s="25"/>
    </row>
    <row r="109" spans="1:12" ht="16" x14ac:dyDescent="0.2">
      <c r="A109" s="9">
        <v>4.2</v>
      </c>
      <c r="B109" s="16" t="s">
        <v>137</v>
      </c>
      <c r="C109" s="158"/>
      <c r="D109" s="159"/>
      <c r="E109" s="159"/>
      <c r="F109" s="159"/>
      <c r="G109" s="160"/>
      <c r="H109" s="161"/>
      <c r="I109" s="162"/>
      <c r="J109" s="162"/>
      <c r="K109" s="162"/>
      <c r="L109" s="163"/>
    </row>
    <row r="110" spans="1:12" ht="32" x14ac:dyDescent="0.2">
      <c r="A110" s="9" t="s">
        <v>138</v>
      </c>
      <c r="B110" s="16" t="s">
        <v>139</v>
      </c>
      <c r="C110" s="17"/>
      <c r="D110" s="18"/>
      <c r="E110" s="18"/>
      <c r="F110" s="18"/>
      <c r="G110" s="19"/>
      <c r="H110" s="57"/>
      <c r="I110" s="24"/>
      <c r="J110" s="24"/>
      <c r="K110" s="24"/>
      <c r="L110" s="25"/>
    </row>
    <row r="111" spans="1:12" ht="16" x14ac:dyDescent="0.2">
      <c r="A111" s="9">
        <v>4.3</v>
      </c>
      <c r="B111" s="16" t="s">
        <v>140</v>
      </c>
      <c r="C111" s="158"/>
      <c r="D111" s="159"/>
      <c r="E111" s="159"/>
      <c r="F111" s="159"/>
      <c r="G111" s="160"/>
      <c r="H111" s="161"/>
      <c r="I111" s="162"/>
      <c r="J111" s="162"/>
      <c r="K111" s="162"/>
      <c r="L111" s="163"/>
    </row>
    <row r="112" spans="1:12" ht="16" x14ac:dyDescent="0.2">
      <c r="A112" s="9" t="s">
        <v>141</v>
      </c>
      <c r="B112" s="16" t="s">
        <v>26</v>
      </c>
      <c r="C112" s="164"/>
      <c r="D112" s="166"/>
      <c r="E112" s="166"/>
      <c r="F112" s="166"/>
      <c r="G112" s="168"/>
      <c r="H112" s="170"/>
      <c r="I112" s="172"/>
      <c r="J112" s="172"/>
      <c r="K112" s="172"/>
      <c r="L112" s="174"/>
    </row>
    <row r="113" spans="1:12" ht="32" x14ac:dyDescent="0.2">
      <c r="A113" s="9"/>
      <c r="B113" s="16" t="s">
        <v>142</v>
      </c>
      <c r="C113" s="165"/>
      <c r="D113" s="167"/>
      <c r="E113" s="167"/>
      <c r="F113" s="167"/>
      <c r="G113" s="169"/>
      <c r="H113" s="171"/>
      <c r="I113" s="173"/>
      <c r="J113" s="173"/>
      <c r="K113" s="173"/>
      <c r="L113" s="175"/>
    </row>
    <row r="114" spans="1:12" ht="16" x14ac:dyDescent="0.2">
      <c r="A114" s="9"/>
      <c r="B114" s="16" t="s">
        <v>28</v>
      </c>
      <c r="C114" s="164"/>
      <c r="D114" s="166"/>
      <c r="E114" s="166"/>
      <c r="F114" s="166"/>
      <c r="G114" s="168"/>
      <c r="H114" s="170"/>
      <c r="I114" s="172"/>
      <c r="J114" s="172"/>
      <c r="K114" s="172"/>
      <c r="L114" s="174"/>
    </row>
    <row r="115" spans="1:12" ht="32" x14ac:dyDescent="0.2">
      <c r="A115" s="9"/>
      <c r="B115" s="16" t="s">
        <v>143</v>
      </c>
      <c r="C115" s="165"/>
      <c r="D115" s="167"/>
      <c r="E115" s="167"/>
      <c r="F115" s="167"/>
      <c r="G115" s="169"/>
      <c r="H115" s="171"/>
      <c r="I115" s="173"/>
      <c r="J115" s="173"/>
      <c r="K115" s="173"/>
      <c r="L115" s="175"/>
    </row>
    <row r="116" spans="1:12" ht="16" x14ac:dyDescent="0.2">
      <c r="A116" s="9">
        <v>4.4000000000000004</v>
      </c>
      <c r="B116" s="16" t="s">
        <v>144</v>
      </c>
      <c r="C116" s="158"/>
      <c r="D116" s="159"/>
      <c r="E116" s="159"/>
      <c r="F116" s="159"/>
      <c r="G116" s="160"/>
      <c r="H116" s="161"/>
      <c r="I116" s="162"/>
      <c r="J116" s="162"/>
      <c r="K116" s="162"/>
      <c r="L116" s="163"/>
    </row>
    <row r="117" spans="1:12" ht="32" x14ac:dyDescent="0.2">
      <c r="A117" s="9" t="s">
        <v>145</v>
      </c>
      <c r="B117" s="16" t="s">
        <v>146</v>
      </c>
      <c r="C117" s="17"/>
      <c r="D117" s="18"/>
      <c r="E117" s="18"/>
      <c r="F117" s="18"/>
      <c r="G117" s="19"/>
      <c r="H117" s="57"/>
      <c r="I117" s="24"/>
      <c r="J117" s="24"/>
      <c r="K117" s="24"/>
      <c r="L117" s="25"/>
    </row>
    <row r="118" spans="1:12" ht="32" x14ac:dyDescent="0.2">
      <c r="A118" s="9" t="s">
        <v>147</v>
      </c>
      <c r="B118" s="16" t="s">
        <v>148</v>
      </c>
      <c r="C118" s="17"/>
      <c r="D118" s="18"/>
      <c r="E118" s="18"/>
      <c r="F118" s="18"/>
      <c r="G118" s="19"/>
      <c r="H118" s="57"/>
      <c r="I118" s="24"/>
      <c r="J118" s="24"/>
      <c r="K118" s="24"/>
      <c r="L118" s="25"/>
    </row>
    <row r="119" spans="1:12" ht="32" x14ac:dyDescent="0.2">
      <c r="A119" s="9" t="s">
        <v>149</v>
      </c>
      <c r="B119" s="16" t="s">
        <v>150</v>
      </c>
      <c r="C119" s="17"/>
      <c r="D119" s="18"/>
      <c r="E119" s="18"/>
      <c r="F119" s="18"/>
      <c r="G119" s="19"/>
      <c r="H119" s="57"/>
      <c r="I119" s="24"/>
      <c r="J119" s="24"/>
      <c r="K119" s="24"/>
      <c r="L119" s="25"/>
    </row>
    <row r="120" spans="1:12" ht="16" x14ac:dyDescent="0.2">
      <c r="A120" s="9">
        <v>4.5</v>
      </c>
      <c r="B120" s="16" t="s">
        <v>151</v>
      </c>
      <c r="C120" s="158"/>
      <c r="D120" s="159"/>
      <c r="E120" s="159"/>
      <c r="F120" s="159"/>
      <c r="G120" s="160"/>
      <c r="H120" s="161"/>
      <c r="I120" s="162"/>
      <c r="J120" s="162"/>
      <c r="K120" s="162"/>
      <c r="L120" s="163"/>
    </row>
    <row r="121" spans="1:12" ht="32" x14ac:dyDescent="0.2">
      <c r="A121" s="9" t="s">
        <v>152</v>
      </c>
      <c r="B121" s="16" t="s">
        <v>153</v>
      </c>
      <c r="C121" s="17"/>
      <c r="D121" s="18"/>
      <c r="E121" s="18"/>
      <c r="F121" s="18"/>
      <c r="G121" s="19"/>
      <c r="H121" s="57"/>
      <c r="I121" s="24"/>
      <c r="J121" s="24"/>
      <c r="K121" s="24"/>
      <c r="L121" s="25"/>
    </row>
    <row r="122" spans="1:12" ht="48" x14ac:dyDescent="0.2">
      <c r="A122" s="9" t="s">
        <v>154</v>
      </c>
      <c r="B122" s="16" t="s">
        <v>155</v>
      </c>
      <c r="C122" s="164"/>
      <c r="D122" s="166"/>
      <c r="E122" s="166"/>
      <c r="F122" s="166"/>
      <c r="G122" s="168"/>
      <c r="H122" s="170"/>
      <c r="I122" s="172"/>
      <c r="J122" s="172"/>
      <c r="K122" s="172"/>
      <c r="L122" s="174"/>
    </row>
    <row r="123" spans="1:12" ht="16" x14ac:dyDescent="0.2">
      <c r="A123" s="9"/>
      <c r="B123" s="16" t="s">
        <v>156</v>
      </c>
      <c r="C123" s="178"/>
      <c r="D123" s="179"/>
      <c r="E123" s="179"/>
      <c r="F123" s="179"/>
      <c r="G123" s="180"/>
      <c r="H123" s="181"/>
      <c r="I123" s="176"/>
      <c r="J123" s="176"/>
      <c r="K123" s="176"/>
      <c r="L123" s="177"/>
    </row>
    <row r="124" spans="1:12" ht="16" x14ac:dyDescent="0.2">
      <c r="A124" s="9"/>
      <c r="B124" s="16" t="s">
        <v>157</v>
      </c>
      <c r="C124" s="165"/>
      <c r="D124" s="167"/>
      <c r="E124" s="167"/>
      <c r="F124" s="167"/>
      <c r="G124" s="169"/>
      <c r="H124" s="171"/>
      <c r="I124" s="173"/>
      <c r="J124" s="173"/>
      <c r="K124" s="173"/>
      <c r="L124" s="175"/>
    </row>
    <row r="125" spans="1:12" ht="32" x14ac:dyDescent="0.2">
      <c r="A125" s="9" t="s">
        <v>158</v>
      </c>
      <c r="B125" s="16" t="s">
        <v>159</v>
      </c>
      <c r="C125" s="17"/>
      <c r="D125" s="18"/>
      <c r="E125" s="18"/>
      <c r="F125" s="18"/>
      <c r="G125" s="19"/>
      <c r="H125" s="57"/>
      <c r="I125" s="24"/>
      <c r="J125" s="24"/>
      <c r="K125" s="24"/>
      <c r="L125" s="25"/>
    </row>
    <row r="126" spans="1:12" ht="48" x14ac:dyDescent="0.2">
      <c r="A126" s="9" t="s">
        <v>160</v>
      </c>
      <c r="B126" s="16" t="s">
        <v>161</v>
      </c>
      <c r="C126" s="17"/>
      <c r="D126" s="18"/>
      <c r="E126" s="18"/>
      <c r="F126" s="18"/>
      <c r="G126" s="19"/>
      <c r="H126" s="57"/>
      <c r="I126" s="24"/>
      <c r="J126" s="24"/>
      <c r="K126" s="24"/>
      <c r="L126" s="25"/>
    </row>
    <row r="127" spans="1:12" ht="48" x14ac:dyDescent="0.2">
      <c r="A127" s="9" t="s">
        <v>162</v>
      </c>
      <c r="B127" s="16" t="s">
        <v>163</v>
      </c>
      <c r="C127" s="17"/>
      <c r="D127" s="18"/>
      <c r="E127" s="18"/>
      <c r="F127" s="18"/>
      <c r="G127" s="19"/>
      <c r="H127" s="57"/>
      <c r="I127" s="24"/>
      <c r="J127" s="24"/>
      <c r="K127" s="24"/>
      <c r="L127" s="25"/>
    </row>
    <row r="128" spans="1:12" ht="16" x14ac:dyDescent="0.2">
      <c r="A128" s="9" t="s">
        <v>164</v>
      </c>
      <c r="B128" s="16" t="s">
        <v>26</v>
      </c>
      <c r="C128" s="164"/>
      <c r="D128" s="166"/>
      <c r="E128" s="166"/>
      <c r="F128" s="166"/>
      <c r="G128" s="168"/>
      <c r="H128" s="170"/>
      <c r="I128" s="172"/>
      <c r="J128" s="172"/>
      <c r="K128" s="172"/>
      <c r="L128" s="174"/>
    </row>
    <row r="129" spans="1:12" ht="32" x14ac:dyDescent="0.2">
      <c r="A129" s="9"/>
      <c r="B129" s="16" t="s">
        <v>165</v>
      </c>
      <c r="C129" s="165"/>
      <c r="D129" s="167"/>
      <c r="E129" s="167"/>
      <c r="F129" s="167"/>
      <c r="G129" s="169"/>
      <c r="H129" s="171"/>
      <c r="I129" s="173"/>
      <c r="J129" s="173"/>
      <c r="K129" s="173"/>
      <c r="L129" s="175"/>
    </row>
    <row r="130" spans="1:12" ht="16" x14ac:dyDescent="0.2">
      <c r="A130" s="9"/>
      <c r="B130" s="16" t="s">
        <v>28</v>
      </c>
      <c r="C130" s="164"/>
      <c r="D130" s="166"/>
      <c r="E130" s="166"/>
      <c r="F130" s="166"/>
      <c r="G130" s="168"/>
      <c r="H130" s="170"/>
      <c r="I130" s="172"/>
      <c r="J130" s="172"/>
      <c r="K130" s="172"/>
      <c r="L130" s="174"/>
    </row>
    <row r="131" spans="1:12" ht="32" x14ac:dyDescent="0.2">
      <c r="A131" s="9"/>
      <c r="B131" s="16" t="s">
        <v>166</v>
      </c>
      <c r="C131" s="165"/>
      <c r="D131" s="167"/>
      <c r="E131" s="167"/>
      <c r="F131" s="167"/>
      <c r="G131" s="169"/>
      <c r="H131" s="171"/>
      <c r="I131" s="173"/>
      <c r="J131" s="173"/>
      <c r="K131" s="173"/>
      <c r="L131" s="175"/>
    </row>
    <row r="132" spans="1:12" ht="32" x14ac:dyDescent="0.2">
      <c r="A132" s="9" t="s">
        <v>167</v>
      </c>
      <c r="B132" s="16" t="s">
        <v>168</v>
      </c>
      <c r="C132" s="17"/>
      <c r="D132" s="18"/>
      <c r="E132" s="18"/>
      <c r="F132" s="18"/>
      <c r="G132" s="19"/>
      <c r="H132" s="57"/>
      <c r="I132" s="24"/>
      <c r="J132" s="24"/>
      <c r="K132" s="24"/>
      <c r="L132" s="25"/>
    </row>
    <row r="133" spans="1:12" ht="32" x14ac:dyDescent="0.2">
      <c r="A133" s="9" t="s">
        <v>169</v>
      </c>
      <c r="B133" s="16" t="s">
        <v>170</v>
      </c>
      <c r="C133" s="17"/>
      <c r="D133" s="18"/>
      <c r="E133" s="18"/>
      <c r="F133" s="18"/>
      <c r="G133" s="19"/>
      <c r="H133" s="57"/>
      <c r="I133" s="24"/>
      <c r="J133" s="24"/>
      <c r="K133" s="24"/>
      <c r="L133" s="25"/>
    </row>
    <row r="134" spans="1:12" ht="16" x14ac:dyDescent="0.2">
      <c r="A134" s="9" t="s">
        <v>171</v>
      </c>
      <c r="B134" s="16" t="s">
        <v>172</v>
      </c>
      <c r="C134" s="17"/>
      <c r="D134" s="18"/>
      <c r="E134" s="18"/>
      <c r="F134" s="18"/>
      <c r="G134" s="19"/>
      <c r="H134" s="57"/>
      <c r="I134" s="24"/>
      <c r="J134" s="24"/>
      <c r="K134" s="24"/>
      <c r="L134" s="25"/>
    </row>
    <row r="135" spans="1:12" ht="16" x14ac:dyDescent="0.2">
      <c r="A135" s="9">
        <v>4.5999999999999996</v>
      </c>
      <c r="B135" s="16" t="s">
        <v>173</v>
      </c>
      <c r="C135" s="158"/>
      <c r="D135" s="159"/>
      <c r="E135" s="159"/>
      <c r="F135" s="159"/>
      <c r="G135" s="160"/>
      <c r="H135" s="161"/>
      <c r="I135" s="162"/>
      <c r="J135" s="162"/>
      <c r="K135" s="162"/>
      <c r="L135" s="163"/>
    </row>
    <row r="136" spans="1:12" ht="16" x14ac:dyDescent="0.2">
      <c r="A136" s="9" t="s">
        <v>174</v>
      </c>
      <c r="B136" s="16" t="s">
        <v>26</v>
      </c>
      <c r="C136" s="164"/>
      <c r="D136" s="166"/>
      <c r="E136" s="166"/>
      <c r="F136" s="166"/>
      <c r="G136" s="168"/>
      <c r="H136" s="170"/>
      <c r="I136" s="172"/>
      <c r="J136" s="172"/>
      <c r="K136" s="172"/>
      <c r="L136" s="174"/>
    </row>
    <row r="137" spans="1:12" ht="32" x14ac:dyDescent="0.2">
      <c r="A137" s="9"/>
      <c r="B137" s="16" t="s">
        <v>175</v>
      </c>
      <c r="C137" s="165"/>
      <c r="D137" s="167"/>
      <c r="E137" s="167"/>
      <c r="F137" s="167"/>
      <c r="G137" s="169"/>
      <c r="H137" s="171"/>
      <c r="I137" s="173"/>
      <c r="J137" s="173"/>
      <c r="K137" s="173"/>
      <c r="L137" s="175"/>
    </row>
    <row r="138" spans="1:12" ht="16" x14ac:dyDescent="0.2">
      <c r="A138" s="9"/>
      <c r="B138" s="16" t="s">
        <v>28</v>
      </c>
      <c r="C138" s="164"/>
      <c r="D138" s="166"/>
      <c r="E138" s="166"/>
      <c r="F138" s="166"/>
      <c r="G138" s="168"/>
      <c r="H138" s="170"/>
      <c r="I138" s="172"/>
      <c r="J138" s="172"/>
      <c r="K138" s="172"/>
      <c r="L138" s="174"/>
    </row>
    <row r="139" spans="1:12" ht="17" thickBot="1" x14ac:dyDescent="0.25">
      <c r="A139" s="12"/>
      <c r="B139" s="58" t="s">
        <v>176</v>
      </c>
      <c r="C139" s="178"/>
      <c r="D139" s="179"/>
      <c r="E139" s="179"/>
      <c r="F139" s="179"/>
      <c r="G139" s="180"/>
      <c r="H139" s="181"/>
      <c r="I139" s="176"/>
      <c r="J139" s="176"/>
      <c r="K139" s="176"/>
      <c r="L139" s="177"/>
    </row>
    <row r="140" spans="1:12" ht="17" thickBot="1" x14ac:dyDescent="0.25">
      <c r="A140" s="13" t="s">
        <v>69</v>
      </c>
      <c r="B140" s="14" t="s">
        <v>177</v>
      </c>
      <c r="C140" s="29">
        <f t="shared" ref="C140:L140" si="3">SUM(C107:C139)</f>
        <v>0</v>
      </c>
      <c r="D140" s="29">
        <f t="shared" si="3"/>
        <v>0</v>
      </c>
      <c r="E140" s="29">
        <f t="shared" si="3"/>
        <v>0</v>
      </c>
      <c r="F140" s="29">
        <f t="shared" si="3"/>
        <v>0</v>
      </c>
      <c r="G140" s="30">
        <f t="shared" si="3"/>
        <v>0</v>
      </c>
      <c r="H140" s="31">
        <f t="shared" si="3"/>
        <v>0</v>
      </c>
      <c r="I140" s="32">
        <f t="shared" si="3"/>
        <v>0</v>
      </c>
      <c r="J140" s="32">
        <f t="shared" si="3"/>
        <v>0</v>
      </c>
      <c r="K140" s="32">
        <f t="shared" si="3"/>
        <v>0</v>
      </c>
      <c r="L140" s="33">
        <f t="shared" si="3"/>
        <v>0</v>
      </c>
    </row>
    <row r="142" spans="1:12" ht="16" thickBot="1" x14ac:dyDescent="0.25"/>
    <row r="143" spans="1:12" ht="17" thickBot="1" x14ac:dyDescent="0.25">
      <c r="A143" s="41" t="s">
        <v>14</v>
      </c>
      <c r="B143" s="44" t="s">
        <v>15</v>
      </c>
      <c r="C143" s="152" t="s">
        <v>16</v>
      </c>
      <c r="D143" s="153"/>
      <c r="E143" s="153"/>
      <c r="F143" s="153"/>
      <c r="G143" s="154"/>
      <c r="H143" s="193" t="s">
        <v>17</v>
      </c>
      <c r="I143" s="156"/>
      <c r="J143" s="156"/>
      <c r="K143" s="156"/>
      <c r="L143" s="157"/>
    </row>
    <row r="144" spans="1:12" ht="17" thickBot="1" x14ac:dyDescent="0.25">
      <c r="A144" s="41"/>
      <c r="B144" s="67" t="s">
        <v>178</v>
      </c>
      <c r="C144" s="68" t="s">
        <v>19</v>
      </c>
      <c r="D144" s="69" t="s">
        <v>20</v>
      </c>
      <c r="E144" s="69" t="s">
        <v>21</v>
      </c>
      <c r="F144" s="69" t="s">
        <v>22</v>
      </c>
      <c r="G144" s="70" t="s">
        <v>23</v>
      </c>
      <c r="H144" s="71" t="s">
        <v>19</v>
      </c>
      <c r="I144" s="72" t="s">
        <v>20</v>
      </c>
      <c r="J144" s="72" t="s">
        <v>21</v>
      </c>
      <c r="K144" s="72" t="s">
        <v>22</v>
      </c>
      <c r="L144" s="73" t="s">
        <v>23</v>
      </c>
    </row>
    <row r="145" spans="1:12" ht="16" x14ac:dyDescent="0.2">
      <c r="A145" s="74">
        <v>5.0999999999999996</v>
      </c>
      <c r="B145" s="56" t="s">
        <v>179</v>
      </c>
      <c r="C145" s="194"/>
      <c r="D145" s="195"/>
      <c r="E145" s="195"/>
      <c r="F145" s="195"/>
      <c r="G145" s="196"/>
      <c r="H145" s="197"/>
      <c r="I145" s="198"/>
      <c r="J145" s="198"/>
      <c r="K145" s="198"/>
      <c r="L145" s="199"/>
    </row>
    <row r="146" spans="1:12" ht="16" x14ac:dyDescent="0.2">
      <c r="A146" s="9" t="s">
        <v>180</v>
      </c>
      <c r="B146" s="16" t="s">
        <v>26</v>
      </c>
      <c r="C146" s="164"/>
      <c r="D146" s="166"/>
      <c r="E146" s="166"/>
      <c r="F146" s="166"/>
      <c r="G146" s="168"/>
      <c r="H146" s="170"/>
      <c r="I146" s="172"/>
      <c r="J146" s="172"/>
      <c r="K146" s="172"/>
      <c r="L146" s="174"/>
    </row>
    <row r="147" spans="1:12" ht="48" x14ac:dyDescent="0.2">
      <c r="A147" s="9"/>
      <c r="B147" s="16" t="s">
        <v>181</v>
      </c>
      <c r="C147" s="165"/>
      <c r="D147" s="167"/>
      <c r="E147" s="167"/>
      <c r="F147" s="167"/>
      <c r="G147" s="169"/>
      <c r="H147" s="171"/>
      <c r="I147" s="173"/>
      <c r="J147" s="173"/>
      <c r="K147" s="173"/>
      <c r="L147" s="175"/>
    </row>
    <row r="148" spans="1:12" ht="16" x14ac:dyDescent="0.2">
      <c r="A148" s="9"/>
      <c r="B148" s="16" t="s">
        <v>28</v>
      </c>
      <c r="C148" s="164"/>
      <c r="D148" s="166"/>
      <c r="E148" s="166"/>
      <c r="F148" s="166"/>
      <c r="G148" s="168"/>
      <c r="H148" s="170"/>
      <c r="I148" s="172"/>
      <c r="J148" s="172"/>
      <c r="K148" s="172"/>
      <c r="L148" s="174"/>
    </row>
    <row r="149" spans="1:12" ht="32" x14ac:dyDescent="0.2">
      <c r="A149" s="9"/>
      <c r="B149" s="16" t="s">
        <v>182</v>
      </c>
      <c r="C149" s="165"/>
      <c r="D149" s="167"/>
      <c r="E149" s="167"/>
      <c r="F149" s="167"/>
      <c r="G149" s="169"/>
      <c r="H149" s="171"/>
      <c r="I149" s="173"/>
      <c r="J149" s="173"/>
      <c r="K149" s="173"/>
      <c r="L149" s="175"/>
    </row>
    <row r="150" spans="1:12" ht="32" x14ac:dyDescent="0.2">
      <c r="A150" s="9" t="s">
        <v>183</v>
      </c>
      <c r="B150" s="16" t="s">
        <v>184</v>
      </c>
      <c r="C150" s="17"/>
      <c r="D150" s="18"/>
      <c r="E150" s="18"/>
      <c r="F150" s="18"/>
      <c r="G150" s="19"/>
      <c r="H150" s="57"/>
      <c r="I150" s="24"/>
      <c r="J150" s="24"/>
      <c r="K150" s="24"/>
      <c r="L150" s="25"/>
    </row>
    <row r="151" spans="1:12" ht="16" x14ac:dyDescent="0.2">
      <c r="A151" s="9"/>
      <c r="B151" s="16" t="s">
        <v>185</v>
      </c>
      <c r="C151" s="17"/>
      <c r="D151" s="18"/>
      <c r="E151" s="18"/>
      <c r="F151" s="18"/>
      <c r="G151" s="19"/>
      <c r="H151" s="57"/>
      <c r="I151" s="24"/>
      <c r="J151" s="24"/>
      <c r="K151" s="24"/>
      <c r="L151" s="25"/>
    </row>
    <row r="152" spans="1:12" ht="16" x14ac:dyDescent="0.2">
      <c r="A152" s="9">
        <v>5.2</v>
      </c>
      <c r="B152" s="16" t="s">
        <v>186</v>
      </c>
      <c r="C152" s="158"/>
      <c r="D152" s="159"/>
      <c r="E152" s="159"/>
      <c r="F152" s="159"/>
      <c r="G152" s="160"/>
      <c r="H152" s="161"/>
      <c r="I152" s="162"/>
      <c r="J152" s="162"/>
      <c r="K152" s="162"/>
      <c r="L152" s="163"/>
    </row>
    <row r="153" spans="1:12" ht="32" x14ac:dyDescent="0.2">
      <c r="A153" s="9" t="s">
        <v>187</v>
      </c>
      <c r="B153" s="16" t="s">
        <v>188</v>
      </c>
      <c r="C153" s="17"/>
      <c r="D153" s="18"/>
      <c r="E153" s="18"/>
      <c r="F153" s="18"/>
      <c r="G153" s="19"/>
      <c r="H153" s="57"/>
      <c r="I153" s="24"/>
      <c r="J153" s="24"/>
      <c r="K153" s="24"/>
      <c r="L153" s="25"/>
    </row>
    <row r="154" spans="1:12" ht="48" x14ac:dyDescent="0.2">
      <c r="A154" s="9" t="s">
        <v>189</v>
      </c>
      <c r="B154" s="16" t="s">
        <v>190</v>
      </c>
      <c r="C154" s="17"/>
      <c r="D154" s="18"/>
      <c r="E154" s="18"/>
      <c r="F154" s="18"/>
      <c r="G154" s="19"/>
      <c r="H154" s="57"/>
      <c r="I154" s="24"/>
      <c r="J154" s="24"/>
      <c r="K154" s="24"/>
      <c r="L154" s="25"/>
    </row>
    <row r="155" spans="1:12" ht="32" x14ac:dyDescent="0.2">
      <c r="A155" s="9" t="s">
        <v>191</v>
      </c>
      <c r="B155" s="16" t="s">
        <v>192</v>
      </c>
      <c r="C155" s="17"/>
      <c r="D155" s="18"/>
      <c r="E155" s="18"/>
      <c r="F155" s="18"/>
      <c r="G155" s="19"/>
      <c r="H155" s="57"/>
      <c r="I155" s="24"/>
      <c r="J155" s="24"/>
      <c r="K155" s="24"/>
      <c r="L155" s="25"/>
    </row>
    <row r="156" spans="1:12" ht="32" x14ac:dyDescent="0.2">
      <c r="A156" s="9" t="s">
        <v>193</v>
      </c>
      <c r="B156" s="16" t="s">
        <v>194</v>
      </c>
      <c r="C156" s="17"/>
      <c r="D156" s="18"/>
      <c r="E156" s="18"/>
      <c r="F156" s="18"/>
      <c r="G156" s="19"/>
      <c r="H156" s="57"/>
      <c r="I156" s="24"/>
      <c r="J156" s="24"/>
      <c r="K156" s="24"/>
      <c r="L156" s="25"/>
    </row>
    <row r="157" spans="1:12" ht="16" x14ac:dyDescent="0.2">
      <c r="A157" s="9" t="s">
        <v>195</v>
      </c>
      <c r="B157" s="16" t="s">
        <v>196</v>
      </c>
      <c r="C157" s="17"/>
      <c r="D157" s="18"/>
      <c r="E157" s="18"/>
      <c r="F157" s="18"/>
      <c r="G157" s="19"/>
      <c r="H157" s="57"/>
      <c r="I157" s="24"/>
      <c r="J157" s="24"/>
      <c r="K157" s="24"/>
      <c r="L157" s="25"/>
    </row>
    <row r="158" spans="1:12" ht="16" x14ac:dyDescent="0.2">
      <c r="A158" s="9">
        <v>5.3</v>
      </c>
      <c r="B158" s="16" t="s">
        <v>197</v>
      </c>
      <c r="C158" s="158"/>
      <c r="D158" s="159"/>
      <c r="E158" s="159"/>
      <c r="F158" s="159"/>
      <c r="G158" s="160"/>
      <c r="H158" s="161"/>
      <c r="I158" s="162"/>
      <c r="J158" s="162"/>
      <c r="K158" s="162"/>
      <c r="L158" s="163"/>
    </row>
    <row r="159" spans="1:12" ht="32" x14ac:dyDescent="0.2">
      <c r="A159" s="9" t="s">
        <v>198</v>
      </c>
      <c r="B159" s="16" t="s">
        <v>199</v>
      </c>
      <c r="C159" s="164"/>
      <c r="D159" s="166"/>
      <c r="E159" s="166"/>
      <c r="F159" s="166"/>
      <c r="G159" s="168"/>
      <c r="H159" s="170"/>
      <c r="I159" s="172"/>
      <c r="J159" s="172"/>
      <c r="K159" s="172"/>
      <c r="L159" s="174"/>
    </row>
    <row r="160" spans="1:12" ht="32" x14ac:dyDescent="0.2">
      <c r="A160" s="9"/>
      <c r="B160" s="16" t="s">
        <v>200</v>
      </c>
      <c r="C160" s="178"/>
      <c r="D160" s="179"/>
      <c r="E160" s="179"/>
      <c r="F160" s="179"/>
      <c r="G160" s="180"/>
      <c r="H160" s="181"/>
      <c r="I160" s="176"/>
      <c r="J160" s="176"/>
      <c r="K160" s="176"/>
      <c r="L160" s="177"/>
    </row>
    <row r="161" spans="1:12" ht="16" x14ac:dyDescent="0.2">
      <c r="A161" s="9"/>
      <c r="B161" s="16" t="s">
        <v>201</v>
      </c>
      <c r="C161" s="165"/>
      <c r="D161" s="167"/>
      <c r="E161" s="167"/>
      <c r="F161" s="167"/>
      <c r="G161" s="169"/>
      <c r="H161" s="171"/>
      <c r="I161" s="173"/>
      <c r="J161" s="173"/>
      <c r="K161" s="173"/>
      <c r="L161" s="175"/>
    </row>
    <row r="162" spans="1:12" ht="32" x14ac:dyDescent="0.2">
      <c r="A162" s="9" t="s">
        <v>202</v>
      </c>
      <c r="B162" s="16" t="s">
        <v>203</v>
      </c>
      <c r="C162" s="17"/>
      <c r="D162" s="18"/>
      <c r="E162" s="18"/>
      <c r="F162" s="18"/>
      <c r="G162" s="19"/>
      <c r="H162" s="57"/>
      <c r="I162" s="24"/>
      <c r="J162" s="24"/>
      <c r="K162" s="24"/>
      <c r="L162" s="25"/>
    </row>
    <row r="163" spans="1:12" ht="32" x14ac:dyDescent="0.2">
      <c r="A163" s="9" t="s">
        <v>204</v>
      </c>
      <c r="B163" s="16" t="s">
        <v>205</v>
      </c>
      <c r="C163" s="17"/>
      <c r="D163" s="18"/>
      <c r="E163" s="18"/>
      <c r="F163" s="18"/>
      <c r="G163" s="19"/>
      <c r="H163" s="57"/>
      <c r="I163" s="24"/>
      <c r="J163" s="24"/>
      <c r="K163" s="24"/>
      <c r="L163" s="25"/>
    </row>
    <row r="164" spans="1:12" ht="16" x14ac:dyDescent="0.2">
      <c r="A164" s="9" t="s">
        <v>206</v>
      </c>
      <c r="B164" s="16" t="s">
        <v>26</v>
      </c>
      <c r="C164" s="164"/>
      <c r="D164" s="166"/>
      <c r="E164" s="166"/>
      <c r="F164" s="166"/>
      <c r="G164" s="168"/>
      <c r="H164" s="170"/>
      <c r="I164" s="172"/>
      <c r="J164" s="172"/>
      <c r="K164" s="172"/>
      <c r="L164" s="174"/>
    </row>
    <row r="165" spans="1:12" ht="32" x14ac:dyDescent="0.2">
      <c r="A165" s="9"/>
      <c r="B165" s="16" t="s">
        <v>207</v>
      </c>
      <c r="C165" s="165"/>
      <c r="D165" s="167"/>
      <c r="E165" s="167"/>
      <c r="F165" s="167"/>
      <c r="G165" s="169"/>
      <c r="H165" s="171"/>
      <c r="I165" s="173"/>
      <c r="J165" s="173"/>
      <c r="K165" s="173"/>
      <c r="L165" s="175"/>
    </row>
    <row r="166" spans="1:12" ht="16" x14ac:dyDescent="0.2">
      <c r="A166" s="9"/>
      <c r="B166" s="16" t="s">
        <v>28</v>
      </c>
      <c r="C166" s="164"/>
      <c r="D166" s="166"/>
      <c r="E166" s="166"/>
      <c r="F166" s="166"/>
      <c r="G166" s="168"/>
      <c r="H166" s="170"/>
      <c r="I166" s="172"/>
      <c r="J166" s="172"/>
      <c r="K166" s="172"/>
      <c r="L166" s="174"/>
    </row>
    <row r="167" spans="1:12" ht="48" x14ac:dyDescent="0.2">
      <c r="A167" s="9"/>
      <c r="B167" s="16" t="s">
        <v>208</v>
      </c>
      <c r="C167" s="165"/>
      <c r="D167" s="167"/>
      <c r="E167" s="167"/>
      <c r="F167" s="167"/>
      <c r="G167" s="169"/>
      <c r="H167" s="171"/>
      <c r="I167" s="173"/>
      <c r="J167" s="173"/>
      <c r="K167" s="173"/>
      <c r="L167" s="175"/>
    </row>
    <row r="168" spans="1:12" ht="16" x14ac:dyDescent="0.2">
      <c r="A168" s="9">
        <v>5.4</v>
      </c>
      <c r="B168" s="16" t="s">
        <v>209</v>
      </c>
      <c r="C168" s="158"/>
      <c r="D168" s="159"/>
      <c r="E168" s="159"/>
      <c r="F168" s="159"/>
      <c r="G168" s="160"/>
      <c r="H168" s="161"/>
      <c r="I168" s="162"/>
      <c r="J168" s="162"/>
      <c r="K168" s="162"/>
      <c r="L168" s="163"/>
    </row>
    <row r="169" spans="1:12" ht="32" x14ac:dyDescent="0.2">
      <c r="A169" s="9" t="s">
        <v>210</v>
      </c>
      <c r="B169" s="16" t="s">
        <v>211</v>
      </c>
      <c r="C169" s="17"/>
      <c r="D169" s="18"/>
      <c r="E169" s="18"/>
      <c r="F169" s="18"/>
      <c r="G169" s="19"/>
      <c r="H169" s="57"/>
      <c r="I169" s="24"/>
      <c r="J169" s="24"/>
      <c r="K169" s="24"/>
      <c r="L169" s="25"/>
    </row>
    <row r="170" spans="1:12" ht="33" thickBot="1" x14ac:dyDescent="0.25">
      <c r="A170" s="11" t="s">
        <v>212</v>
      </c>
      <c r="B170" s="78" t="s">
        <v>213</v>
      </c>
      <c r="C170" s="20"/>
      <c r="D170" s="21"/>
      <c r="E170" s="21"/>
      <c r="F170" s="21"/>
      <c r="G170" s="22"/>
      <c r="H170" s="77"/>
      <c r="I170" s="75"/>
      <c r="J170" s="75"/>
      <c r="K170" s="75"/>
      <c r="L170" s="76"/>
    </row>
    <row r="171" spans="1:12" ht="17" thickBot="1" x14ac:dyDescent="0.25">
      <c r="A171" s="39" t="s">
        <v>69</v>
      </c>
      <c r="B171" s="45" t="s">
        <v>214</v>
      </c>
      <c r="C171" s="51">
        <f t="shared" ref="C171:L171" si="4">SUM(C145:C170)</f>
        <v>0</v>
      </c>
      <c r="D171" s="51">
        <f t="shared" si="4"/>
        <v>0</v>
      </c>
      <c r="E171" s="51">
        <f t="shared" si="4"/>
        <v>0</v>
      </c>
      <c r="F171" s="51">
        <f t="shared" si="4"/>
        <v>0</v>
      </c>
      <c r="G171" s="52">
        <f t="shared" si="4"/>
        <v>0</v>
      </c>
      <c r="H171" s="53">
        <f t="shared" si="4"/>
        <v>0</v>
      </c>
      <c r="I171" s="54">
        <f t="shared" si="4"/>
        <v>0</v>
      </c>
      <c r="J171" s="54">
        <f t="shared" si="4"/>
        <v>0</v>
      </c>
      <c r="K171" s="54">
        <f t="shared" si="4"/>
        <v>0</v>
      </c>
      <c r="L171" s="55">
        <f t="shared" si="4"/>
        <v>0</v>
      </c>
    </row>
    <row r="173" spans="1:12" ht="16" thickBot="1" x14ac:dyDescent="0.25"/>
    <row r="174" spans="1:12" ht="17" thickBot="1" x14ac:dyDescent="0.25">
      <c r="A174" s="41" t="s">
        <v>14</v>
      </c>
      <c r="B174" s="44" t="s">
        <v>15</v>
      </c>
      <c r="C174" s="152" t="s">
        <v>16</v>
      </c>
      <c r="D174" s="153"/>
      <c r="E174" s="153"/>
      <c r="F174" s="153"/>
      <c r="G174" s="154"/>
      <c r="H174" s="193" t="s">
        <v>17</v>
      </c>
      <c r="I174" s="156"/>
      <c r="J174" s="156"/>
      <c r="K174" s="156"/>
      <c r="L174" s="157"/>
    </row>
    <row r="175" spans="1:12" ht="17" thickBot="1" x14ac:dyDescent="0.25">
      <c r="A175" s="41"/>
      <c r="B175" s="67" t="s">
        <v>215</v>
      </c>
      <c r="C175" s="68" t="s">
        <v>19</v>
      </c>
      <c r="D175" s="69" t="s">
        <v>20</v>
      </c>
      <c r="E175" s="69" t="s">
        <v>21</v>
      </c>
      <c r="F175" s="69" t="s">
        <v>22</v>
      </c>
      <c r="G175" s="70" t="s">
        <v>23</v>
      </c>
      <c r="H175" s="71" t="s">
        <v>19</v>
      </c>
      <c r="I175" s="72" t="s">
        <v>20</v>
      </c>
      <c r="J175" s="72" t="s">
        <v>21</v>
      </c>
      <c r="K175" s="72" t="s">
        <v>22</v>
      </c>
      <c r="L175" s="73" t="s">
        <v>23</v>
      </c>
    </row>
    <row r="176" spans="1:12" ht="16" x14ac:dyDescent="0.2">
      <c r="A176" s="74">
        <v>6.1</v>
      </c>
      <c r="B176" s="80" t="s">
        <v>216</v>
      </c>
      <c r="C176" s="194"/>
      <c r="D176" s="195"/>
      <c r="E176" s="195"/>
      <c r="F176" s="195"/>
      <c r="G176" s="196"/>
      <c r="H176" s="197"/>
      <c r="I176" s="198"/>
      <c r="J176" s="198"/>
      <c r="K176" s="198"/>
      <c r="L176" s="199"/>
    </row>
    <row r="177" spans="1:12" ht="16" x14ac:dyDescent="0.2">
      <c r="A177" s="9" t="s">
        <v>217</v>
      </c>
      <c r="B177" s="81" t="s">
        <v>26</v>
      </c>
      <c r="C177" s="164"/>
      <c r="D177" s="166"/>
      <c r="E177" s="166"/>
      <c r="F177" s="166"/>
      <c r="G177" s="168"/>
      <c r="H177" s="170"/>
      <c r="I177" s="172"/>
      <c r="J177" s="172"/>
      <c r="K177" s="172"/>
      <c r="L177" s="174"/>
    </row>
    <row r="178" spans="1:12" ht="32" x14ac:dyDescent="0.2">
      <c r="A178" s="9"/>
      <c r="B178" s="81" t="s">
        <v>218</v>
      </c>
      <c r="C178" s="165"/>
      <c r="D178" s="167"/>
      <c r="E178" s="167"/>
      <c r="F178" s="167"/>
      <c r="G178" s="169"/>
      <c r="H178" s="171"/>
      <c r="I178" s="173"/>
      <c r="J178" s="173"/>
      <c r="K178" s="173"/>
      <c r="L178" s="175"/>
    </row>
    <row r="179" spans="1:12" ht="16" x14ac:dyDescent="0.2">
      <c r="A179" s="9"/>
      <c r="B179" s="81" t="s">
        <v>28</v>
      </c>
      <c r="C179" s="164"/>
      <c r="D179" s="166"/>
      <c r="E179" s="166"/>
      <c r="F179" s="166"/>
      <c r="G179" s="168"/>
      <c r="H179" s="170"/>
      <c r="I179" s="172"/>
      <c r="J179" s="172"/>
      <c r="K179" s="172"/>
      <c r="L179" s="174"/>
    </row>
    <row r="180" spans="1:12" ht="32" x14ac:dyDescent="0.2">
      <c r="A180" s="9"/>
      <c r="B180" s="81" t="s">
        <v>219</v>
      </c>
      <c r="C180" s="165"/>
      <c r="D180" s="167"/>
      <c r="E180" s="167"/>
      <c r="F180" s="167"/>
      <c r="G180" s="169"/>
      <c r="H180" s="171"/>
      <c r="I180" s="173"/>
      <c r="J180" s="173"/>
      <c r="K180" s="173"/>
      <c r="L180" s="175"/>
    </row>
    <row r="181" spans="1:12" ht="16" x14ac:dyDescent="0.2">
      <c r="A181" s="9" t="s">
        <v>220</v>
      </c>
      <c r="B181" s="81" t="s">
        <v>221</v>
      </c>
      <c r="C181" s="17"/>
      <c r="D181" s="18"/>
      <c r="E181" s="18"/>
      <c r="F181" s="18"/>
      <c r="G181" s="19"/>
      <c r="H181" s="57"/>
      <c r="I181" s="24"/>
      <c r="J181" s="24"/>
      <c r="K181" s="24"/>
      <c r="L181" s="25"/>
    </row>
    <row r="182" spans="1:12" ht="16" x14ac:dyDescent="0.2">
      <c r="A182" s="9">
        <v>6.2</v>
      </c>
      <c r="B182" s="81" t="s">
        <v>222</v>
      </c>
      <c r="C182" s="158"/>
      <c r="D182" s="159"/>
      <c r="E182" s="159"/>
      <c r="F182" s="159"/>
      <c r="G182" s="160"/>
      <c r="H182" s="161"/>
      <c r="I182" s="162"/>
      <c r="J182" s="162"/>
      <c r="K182" s="162"/>
      <c r="L182" s="163"/>
    </row>
    <row r="183" spans="1:12" ht="32" x14ac:dyDescent="0.2">
      <c r="A183" s="9" t="s">
        <v>223</v>
      </c>
      <c r="B183" s="81" t="s">
        <v>224</v>
      </c>
      <c r="C183" s="17"/>
      <c r="D183" s="18"/>
      <c r="E183" s="18"/>
      <c r="F183" s="18"/>
      <c r="G183" s="19"/>
      <c r="H183" s="57"/>
      <c r="I183" s="24"/>
      <c r="J183" s="24"/>
      <c r="K183" s="24"/>
      <c r="L183" s="25"/>
    </row>
    <row r="184" spans="1:12" ht="32" x14ac:dyDescent="0.2">
      <c r="A184" s="9" t="s">
        <v>225</v>
      </c>
      <c r="B184" s="81" t="s">
        <v>226</v>
      </c>
      <c r="C184" s="17"/>
      <c r="D184" s="18"/>
      <c r="E184" s="18"/>
      <c r="F184" s="18"/>
      <c r="G184" s="19"/>
      <c r="H184" s="57"/>
      <c r="I184" s="24"/>
      <c r="J184" s="24"/>
      <c r="K184" s="24"/>
      <c r="L184" s="25"/>
    </row>
    <row r="185" spans="1:12" ht="32" x14ac:dyDescent="0.2">
      <c r="A185" s="9" t="s">
        <v>227</v>
      </c>
      <c r="B185" s="81" t="s">
        <v>228</v>
      </c>
      <c r="C185" s="17"/>
      <c r="D185" s="18"/>
      <c r="E185" s="18"/>
      <c r="F185" s="18"/>
      <c r="G185" s="19"/>
      <c r="H185" s="57"/>
      <c r="I185" s="24"/>
      <c r="J185" s="24"/>
      <c r="K185" s="24"/>
      <c r="L185" s="25"/>
    </row>
    <row r="186" spans="1:12" ht="16" x14ac:dyDescent="0.2">
      <c r="A186" s="9">
        <v>6.3</v>
      </c>
      <c r="B186" s="81" t="s">
        <v>229</v>
      </c>
      <c r="C186" s="158"/>
      <c r="D186" s="159"/>
      <c r="E186" s="159"/>
      <c r="F186" s="159"/>
      <c r="G186" s="160"/>
      <c r="H186" s="161"/>
      <c r="I186" s="162"/>
      <c r="J186" s="162"/>
      <c r="K186" s="162"/>
      <c r="L186" s="163"/>
    </row>
    <row r="187" spans="1:12" ht="16" x14ac:dyDescent="0.2">
      <c r="A187" s="9" t="s">
        <v>230</v>
      </c>
      <c r="B187" s="81" t="s">
        <v>231</v>
      </c>
      <c r="C187" s="17"/>
      <c r="D187" s="18"/>
      <c r="E187" s="18"/>
      <c r="F187" s="18"/>
      <c r="G187" s="19"/>
      <c r="H187" s="57"/>
      <c r="I187" s="24"/>
      <c r="J187" s="24"/>
      <c r="K187" s="24"/>
      <c r="L187" s="25"/>
    </row>
    <row r="188" spans="1:12" ht="16" x14ac:dyDescent="0.2">
      <c r="A188" s="9" t="s">
        <v>232</v>
      </c>
      <c r="B188" s="81" t="s">
        <v>233</v>
      </c>
      <c r="C188" s="164"/>
      <c r="D188" s="166"/>
      <c r="E188" s="166"/>
      <c r="F188" s="166"/>
      <c r="G188" s="168"/>
      <c r="H188" s="170"/>
      <c r="I188" s="172"/>
      <c r="J188" s="172"/>
      <c r="K188" s="172"/>
      <c r="L188" s="174"/>
    </row>
    <row r="189" spans="1:12" ht="16" x14ac:dyDescent="0.2">
      <c r="A189" s="9" t="s">
        <v>234</v>
      </c>
      <c r="B189" s="81" t="s">
        <v>235</v>
      </c>
      <c r="C189" s="178"/>
      <c r="D189" s="179"/>
      <c r="E189" s="179"/>
      <c r="F189" s="179"/>
      <c r="G189" s="180"/>
      <c r="H189" s="181"/>
      <c r="I189" s="176"/>
      <c r="J189" s="176"/>
      <c r="K189" s="176"/>
      <c r="L189" s="177"/>
    </row>
    <row r="190" spans="1:12" ht="16" x14ac:dyDescent="0.2">
      <c r="A190" s="9" t="s">
        <v>234</v>
      </c>
      <c r="B190" s="81" t="s">
        <v>236</v>
      </c>
      <c r="C190" s="178"/>
      <c r="D190" s="179"/>
      <c r="E190" s="179"/>
      <c r="F190" s="179"/>
      <c r="G190" s="180"/>
      <c r="H190" s="181"/>
      <c r="I190" s="176"/>
      <c r="J190" s="176"/>
      <c r="K190" s="176"/>
      <c r="L190" s="177"/>
    </row>
    <row r="191" spans="1:12" ht="16" x14ac:dyDescent="0.2">
      <c r="A191" s="9" t="s">
        <v>234</v>
      </c>
      <c r="B191" s="81" t="s">
        <v>237</v>
      </c>
      <c r="C191" s="178"/>
      <c r="D191" s="179"/>
      <c r="E191" s="179"/>
      <c r="F191" s="179"/>
      <c r="G191" s="180"/>
      <c r="H191" s="181"/>
      <c r="I191" s="176"/>
      <c r="J191" s="176"/>
      <c r="K191" s="176"/>
      <c r="L191" s="177"/>
    </row>
    <row r="192" spans="1:12" ht="16" x14ac:dyDescent="0.2">
      <c r="A192" s="9" t="s">
        <v>234</v>
      </c>
      <c r="B192" s="81" t="s">
        <v>238</v>
      </c>
      <c r="C192" s="178"/>
      <c r="D192" s="179"/>
      <c r="E192" s="179"/>
      <c r="F192" s="179"/>
      <c r="G192" s="180"/>
      <c r="H192" s="181"/>
      <c r="I192" s="176"/>
      <c r="J192" s="176"/>
      <c r="K192" s="176"/>
      <c r="L192" s="177"/>
    </row>
    <row r="193" spans="1:12" ht="16" x14ac:dyDescent="0.2">
      <c r="A193" s="9" t="s">
        <v>234</v>
      </c>
      <c r="B193" s="81" t="s">
        <v>239</v>
      </c>
      <c r="C193" s="178"/>
      <c r="D193" s="179"/>
      <c r="E193" s="179"/>
      <c r="F193" s="179"/>
      <c r="G193" s="180"/>
      <c r="H193" s="181"/>
      <c r="I193" s="176"/>
      <c r="J193" s="176"/>
      <c r="K193" s="176"/>
      <c r="L193" s="177"/>
    </row>
    <row r="194" spans="1:12" ht="16" x14ac:dyDescent="0.2">
      <c r="A194" s="9" t="s">
        <v>234</v>
      </c>
      <c r="B194" s="81" t="s">
        <v>240</v>
      </c>
      <c r="C194" s="178"/>
      <c r="D194" s="179"/>
      <c r="E194" s="179"/>
      <c r="F194" s="179"/>
      <c r="G194" s="180"/>
      <c r="H194" s="181"/>
      <c r="I194" s="176"/>
      <c r="J194" s="176"/>
      <c r="K194" s="176"/>
      <c r="L194" s="177"/>
    </row>
    <row r="195" spans="1:12" ht="16" x14ac:dyDescent="0.2">
      <c r="A195" s="9" t="s">
        <v>234</v>
      </c>
      <c r="B195" s="81" t="s">
        <v>241</v>
      </c>
      <c r="C195" s="165"/>
      <c r="D195" s="167"/>
      <c r="E195" s="167"/>
      <c r="F195" s="167"/>
      <c r="G195" s="169"/>
      <c r="H195" s="171"/>
      <c r="I195" s="173"/>
      <c r="J195" s="173"/>
      <c r="K195" s="173"/>
      <c r="L195" s="175"/>
    </row>
    <row r="196" spans="1:12" ht="33" thickBot="1" x14ac:dyDescent="0.25">
      <c r="A196" s="11" t="s">
        <v>242</v>
      </c>
      <c r="B196" s="82" t="s">
        <v>243</v>
      </c>
      <c r="C196" s="20"/>
      <c r="D196" s="21"/>
      <c r="E196" s="21"/>
      <c r="F196" s="21"/>
      <c r="G196" s="22"/>
      <c r="H196" s="77"/>
      <c r="I196" s="75"/>
      <c r="J196" s="75"/>
      <c r="K196" s="75"/>
      <c r="L196" s="76"/>
    </row>
    <row r="197" spans="1:12" ht="17" thickBot="1" x14ac:dyDescent="0.25">
      <c r="A197" s="39" t="s">
        <v>69</v>
      </c>
      <c r="B197" s="45" t="s">
        <v>244</v>
      </c>
      <c r="C197" s="51">
        <f t="shared" ref="C197:L197" si="5">SUM(C176:C196)</f>
        <v>0</v>
      </c>
      <c r="D197" s="51">
        <f t="shared" si="5"/>
        <v>0</v>
      </c>
      <c r="E197" s="51">
        <f t="shared" si="5"/>
        <v>0</v>
      </c>
      <c r="F197" s="51">
        <f t="shared" si="5"/>
        <v>0</v>
      </c>
      <c r="G197" s="52">
        <f t="shared" si="5"/>
        <v>0</v>
      </c>
      <c r="H197" s="53">
        <f t="shared" si="5"/>
        <v>0</v>
      </c>
      <c r="I197" s="54">
        <f t="shared" si="5"/>
        <v>0</v>
      </c>
      <c r="J197" s="54">
        <f t="shared" si="5"/>
        <v>0</v>
      </c>
      <c r="K197" s="54">
        <f t="shared" si="5"/>
        <v>0</v>
      </c>
      <c r="L197" s="55">
        <f t="shared" si="5"/>
        <v>0</v>
      </c>
    </row>
    <row r="199" spans="1:12" ht="16" thickBot="1" x14ac:dyDescent="0.25"/>
    <row r="200" spans="1:12" ht="17" thickBot="1" x14ac:dyDescent="0.25">
      <c r="A200" s="41" t="s">
        <v>14</v>
      </c>
      <c r="B200" s="44" t="s">
        <v>15</v>
      </c>
      <c r="C200" s="152" t="s">
        <v>16</v>
      </c>
      <c r="D200" s="153"/>
      <c r="E200" s="153"/>
      <c r="F200" s="153"/>
      <c r="G200" s="154"/>
      <c r="H200" s="193" t="s">
        <v>17</v>
      </c>
      <c r="I200" s="156"/>
      <c r="J200" s="156"/>
      <c r="K200" s="156"/>
      <c r="L200" s="157"/>
    </row>
    <row r="201" spans="1:12" ht="17" thickBot="1" x14ac:dyDescent="0.25">
      <c r="A201" s="41"/>
      <c r="B201" s="67" t="s">
        <v>245</v>
      </c>
      <c r="C201" s="83" t="s">
        <v>19</v>
      </c>
      <c r="D201" s="84" t="s">
        <v>20</v>
      </c>
      <c r="E201" s="84" t="s">
        <v>21</v>
      </c>
      <c r="F201" s="84" t="s">
        <v>22</v>
      </c>
      <c r="G201" s="85" t="s">
        <v>23</v>
      </c>
      <c r="H201" s="71" t="s">
        <v>19</v>
      </c>
      <c r="I201" s="72" t="s">
        <v>20</v>
      </c>
      <c r="J201" s="72" t="s">
        <v>21</v>
      </c>
      <c r="K201" s="72" t="s">
        <v>22</v>
      </c>
      <c r="L201" s="73" t="s">
        <v>23</v>
      </c>
    </row>
    <row r="202" spans="1:12" ht="16" x14ac:dyDescent="0.2">
      <c r="A202" s="74">
        <v>7.1</v>
      </c>
      <c r="B202" s="56" t="s">
        <v>246</v>
      </c>
      <c r="C202" s="194"/>
      <c r="D202" s="195"/>
      <c r="E202" s="195"/>
      <c r="F202" s="195"/>
      <c r="G202" s="196"/>
      <c r="H202" s="197"/>
      <c r="I202" s="198"/>
      <c r="J202" s="198"/>
      <c r="K202" s="198"/>
      <c r="L202" s="199"/>
    </row>
    <row r="203" spans="1:12" ht="32" x14ac:dyDescent="0.2">
      <c r="A203" s="9" t="s">
        <v>247</v>
      </c>
      <c r="B203" s="16" t="s">
        <v>248</v>
      </c>
      <c r="C203" s="17"/>
      <c r="D203" s="18"/>
      <c r="E203" s="18"/>
      <c r="F203" s="18"/>
      <c r="G203" s="19"/>
      <c r="H203" s="57"/>
      <c r="I203" s="24"/>
      <c r="J203" s="24"/>
      <c r="K203" s="24"/>
      <c r="L203" s="25"/>
    </row>
    <row r="204" spans="1:12" ht="32" x14ac:dyDescent="0.2">
      <c r="A204" s="9" t="s">
        <v>249</v>
      </c>
      <c r="B204" s="16" t="s">
        <v>250</v>
      </c>
      <c r="C204" s="17"/>
      <c r="D204" s="18"/>
      <c r="E204" s="18"/>
      <c r="F204" s="18"/>
      <c r="G204" s="19"/>
      <c r="H204" s="57"/>
      <c r="I204" s="24"/>
      <c r="J204" s="24"/>
      <c r="K204" s="24"/>
      <c r="L204" s="25"/>
    </row>
    <row r="205" spans="1:12" ht="32" x14ac:dyDescent="0.2">
      <c r="A205" s="9" t="s">
        <v>251</v>
      </c>
      <c r="B205" s="16" t="s">
        <v>252</v>
      </c>
      <c r="C205" s="17"/>
      <c r="D205" s="18"/>
      <c r="E205" s="18"/>
      <c r="F205" s="18"/>
      <c r="G205" s="19"/>
      <c r="H205" s="57"/>
      <c r="I205" s="24"/>
      <c r="J205" s="24"/>
      <c r="K205" s="24"/>
      <c r="L205" s="25"/>
    </row>
    <row r="206" spans="1:12" ht="16" x14ac:dyDescent="0.2">
      <c r="A206" s="9">
        <v>7.2</v>
      </c>
      <c r="B206" s="16" t="s">
        <v>253</v>
      </c>
      <c r="C206" s="158"/>
      <c r="D206" s="159"/>
      <c r="E206" s="159"/>
      <c r="F206" s="159"/>
      <c r="G206" s="160"/>
      <c r="H206" s="161"/>
      <c r="I206" s="162"/>
      <c r="J206" s="162"/>
      <c r="K206" s="162"/>
      <c r="L206" s="163"/>
    </row>
    <row r="207" spans="1:12" ht="16" x14ac:dyDescent="0.2">
      <c r="A207" s="9" t="s">
        <v>254</v>
      </c>
      <c r="B207" s="16" t="s">
        <v>26</v>
      </c>
      <c r="C207" s="200"/>
      <c r="D207" s="201"/>
      <c r="E207" s="201"/>
      <c r="F207" s="201"/>
      <c r="G207" s="202"/>
      <c r="H207" s="203"/>
      <c r="I207" s="204"/>
      <c r="J207" s="204"/>
      <c r="K207" s="204"/>
      <c r="L207" s="205"/>
    </row>
    <row r="208" spans="1:12" ht="32" x14ac:dyDescent="0.2">
      <c r="A208" s="10"/>
      <c r="B208" s="16" t="s">
        <v>255</v>
      </c>
      <c r="C208" s="200"/>
      <c r="D208" s="201"/>
      <c r="E208" s="201"/>
      <c r="F208" s="201"/>
      <c r="G208" s="202"/>
      <c r="H208" s="203"/>
      <c r="I208" s="204"/>
      <c r="J208" s="204"/>
      <c r="K208" s="204"/>
      <c r="L208" s="205"/>
    </row>
    <row r="209" spans="1:12" ht="16" x14ac:dyDescent="0.2">
      <c r="A209" s="10"/>
      <c r="B209" s="16" t="s">
        <v>256</v>
      </c>
      <c r="C209" s="200"/>
      <c r="D209" s="201"/>
      <c r="E209" s="201"/>
      <c r="F209" s="201"/>
      <c r="G209" s="202"/>
      <c r="H209" s="203"/>
      <c r="I209" s="204"/>
      <c r="J209" s="204"/>
      <c r="K209" s="204"/>
      <c r="L209" s="205"/>
    </row>
    <row r="210" spans="1:12" ht="16" x14ac:dyDescent="0.2">
      <c r="A210" s="10"/>
      <c r="B210" s="16" t="s">
        <v>28</v>
      </c>
      <c r="C210" s="200"/>
      <c r="D210" s="201"/>
      <c r="E210" s="201"/>
      <c r="F210" s="201"/>
      <c r="G210" s="202"/>
      <c r="H210" s="203"/>
      <c r="I210" s="204"/>
      <c r="J210" s="204"/>
      <c r="K210" s="204"/>
      <c r="L210" s="205"/>
    </row>
    <row r="211" spans="1:12" ht="32" x14ac:dyDescent="0.2">
      <c r="A211" s="10"/>
      <c r="B211" s="16" t="s">
        <v>257</v>
      </c>
      <c r="C211" s="200"/>
      <c r="D211" s="201"/>
      <c r="E211" s="201"/>
      <c r="F211" s="201"/>
      <c r="G211" s="202"/>
      <c r="H211" s="203"/>
      <c r="I211" s="204"/>
      <c r="J211" s="204"/>
      <c r="K211" s="204"/>
      <c r="L211" s="205"/>
    </row>
    <row r="212" spans="1:12" ht="16" x14ac:dyDescent="0.2">
      <c r="A212" s="9" t="s">
        <v>258</v>
      </c>
      <c r="B212" s="16" t="s">
        <v>26</v>
      </c>
      <c r="C212" s="200"/>
      <c r="D212" s="201"/>
      <c r="E212" s="201"/>
      <c r="F212" s="201"/>
      <c r="G212" s="202"/>
      <c r="H212" s="203"/>
      <c r="I212" s="204"/>
      <c r="J212" s="204"/>
      <c r="K212" s="204"/>
      <c r="L212" s="205"/>
    </row>
    <row r="213" spans="1:12" ht="32" x14ac:dyDescent="0.2">
      <c r="A213" s="10"/>
      <c r="B213" s="16" t="s">
        <v>259</v>
      </c>
      <c r="C213" s="200"/>
      <c r="D213" s="201"/>
      <c r="E213" s="201"/>
      <c r="F213" s="201"/>
      <c r="G213" s="202"/>
      <c r="H213" s="203"/>
      <c r="I213" s="204"/>
      <c r="J213" s="204"/>
      <c r="K213" s="204"/>
      <c r="L213" s="205"/>
    </row>
    <row r="214" spans="1:12" ht="16" x14ac:dyDescent="0.2">
      <c r="A214" s="10"/>
      <c r="B214" s="16" t="s">
        <v>256</v>
      </c>
      <c r="C214" s="200"/>
      <c r="D214" s="201"/>
      <c r="E214" s="201"/>
      <c r="F214" s="201"/>
      <c r="G214" s="202"/>
      <c r="H214" s="203"/>
      <c r="I214" s="204"/>
      <c r="J214" s="204"/>
      <c r="K214" s="204"/>
      <c r="L214" s="205"/>
    </row>
    <row r="215" spans="1:12" ht="16" x14ac:dyDescent="0.2">
      <c r="A215" s="9"/>
      <c r="B215" s="16" t="s">
        <v>28</v>
      </c>
      <c r="C215" s="200"/>
      <c r="D215" s="201"/>
      <c r="E215" s="201"/>
      <c r="F215" s="201"/>
      <c r="G215" s="202"/>
      <c r="H215" s="203"/>
      <c r="I215" s="204"/>
      <c r="J215" s="204"/>
      <c r="K215" s="204"/>
      <c r="L215" s="205"/>
    </row>
    <row r="216" spans="1:12" ht="32" x14ac:dyDescent="0.2">
      <c r="A216" s="9"/>
      <c r="B216" s="16" t="s">
        <v>260</v>
      </c>
      <c r="C216" s="200"/>
      <c r="D216" s="201"/>
      <c r="E216" s="201"/>
      <c r="F216" s="201"/>
      <c r="G216" s="202"/>
      <c r="H216" s="203"/>
      <c r="I216" s="204"/>
      <c r="J216" s="204"/>
      <c r="K216" s="204"/>
      <c r="L216" s="205"/>
    </row>
    <row r="217" spans="1:12" ht="16" x14ac:dyDescent="0.2">
      <c r="A217" s="9">
        <v>7.3</v>
      </c>
      <c r="B217" s="16" t="s">
        <v>261</v>
      </c>
      <c r="C217" s="158"/>
      <c r="D217" s="159"/>
      <c r="E217" s="159"/>
      <c r="F217" s="159"/>
      <c r="G217" s="160"/>
      <c r="H217" s="161"/>
      <c r="I217" s="162"/>
      <c r="J217" s="162"/>
      <c r="K217" s="162"/>
      <c r="L217" s="163"/>
    </row>
    <row r="218" spans="1:12" ht="33" thickBot="1" x14ac:dyDescent="0.25">
      <c r="A218" s="11" t="s">
        <v>262</v>
      </c>
      <c r="B218" s="78" t="s">
        <v>263</v>
      </c>
      <c r="C218" s="20"/>
      <c r="D218" s="21"/>
      <c r="E218" s="21"/>
      <c r="F218" s="21"/>
      <c r="G218" s="22"/>
      <c r="H218" s="77"/>
      <c r="I218" s="75"/>
      <c r="J218" s="75"/>
      <c r="K218" s="75"/>
      <c r="L218" s="76"/>
    </row>
    <row r="219" spans="1:12" ht="17" thickBot="1" x14ac:dyDescent="0.25">
      <c r="A219" s="39" t="s">
        <v>69</v>
      </c>
      <c r="B219" s="45" t="s">
        <v>264</v>
      </c>
      <c r="C219" s="51">
        <f t="shared" ref="C219:L219" si="6">SUM(C202:C218)</f>
        <v>0</v>
      </c>
      <c r="D219" s="51">
        <f t="shared" si="6"/>
        <v>0</v>
      </c>
      <c r="E219" s="51">
        <f t="shared" si="6"/>
        <v>0</v>
      </c>
      <c r="F219" s="51">
        <f t="shared" si="6"/>
        <v>0</v>
      </c>
      <c r="G219" s="52">
        <f t="shared" si="6"/>
        <v>0</v>
      </c>
      <c r="H219" s="53">
        <f t="shared" si="6"/>
        <v>0</v>
      </c>
      <c r="I219" s="54">
        <f t="shared" si="6"/>
        <v>0</v>
      </c>
      <c r="J219" s="54">
        <f t="shared" si="6"/>
        <v>0</v>
      </c>
      <c r="K219" s="54">
        <f t="shared" si="6"/>
        <v>0</v>
      </c>
      <c r="L219" s="55">
        <f t="shared" si="6"/>
        <v>0</v>
      </c>
    </row>
    <row r="221" spans="1:12" ht="16" thickBot="1" x14ac:dyDescent="0.25"/>
    <row r="222" spans="1:12" ht="17" thickBot="1" x14ac:dyDescent="0.25">
      <c r="A222" s="41" t="s">
        <v>14</v>
      </c>
      <c r="B222" s="44" t="s">
        <v>15</v>
      </c>
      <c r="C222" s="152" t="s">
        <v>16</v>
      </c>
      <c r="D222" s="153"/>
      <c r="E222" s="153"/>
      <c r="F222" s="153"/>
      <c r="G222" s="154"/>
      <c r="H222" s="193" t="s">
        <v>17</v>
      </c>
      <c r="I222" s="156"/>
      <c r="J222" s="156"/>
      <c r="K222" s="156"/>
      <c r="L222" s="157"/>
    </row>
    <row r="223" spans="1:12" ht="17" thickBot="1" x14ac:dyDescent="0.25">
      <c r="A223" s="41"/>
      <c r="B223" s="67" t="s">
        <v>265</v>
      </c>
      <c r="C223" s="68" t="s">
        <v>19</v>
      </c>
      <c r="D223" s="69" t="s">
        <v>20</v>
      </c>
      <c r="E223" s="69" t="s">
        <v>21</v>
      </c>
      <c r="F223" s="69" t="s">
        <v>22</v>
      </c>
      <c r="G223" s="70" t="s">
        <v>23</v>
      </c>
      <c r="H223" s="71" t="s">
        <v>19</v>
      </c>
      <c r="I223" s="72" t="s">
        <v>20</v>
      </c>
      <c r="J223" s="72" t="s">
        <v>21</v>
      </c>
      <c r="K223" s="72" t="s">
        <v>22</v>
      </c>
      <c r="L223" s="73" t="s">
        <v>23</v>
      </c>
    </row>
    <row r="224" spans="1:12" ht="16" x14ac:dyDescent="0.2">
      <c r="A224" s="74">
        <v>8.1</v>
      </c>
      <c r="B224" s="80" t="s">
        <v>266</v>
      </c>
      <c r="C224" s="194"/>
      <c r="D224" s="195"/>
      <c r="E224" s="195"/>
      <c r="F224" s="195"/>
      <c r="G224" s="196"/>
      <c r="H224" s="197"/>
      <c r="I224" s="198"/>
      <c r="J224" s="198"/>
      <c r="K224" s="198"/>
      <c r="L224" s="199"/>
    </row>
    <row r="225" spans="1:12" ht="16" x14ac:dyDescent="0.2">
      <c r="A225" s="9" t="s">
        <v>267</v>
      </c>
      <c r="B225" s="81" t="s">
        <v>268</v>
      </c>
      <c r="C225" s="34"/>
      <c r="D225" s="18"/>
      <c r="E225" s="18"/>
      <c r="F225" s="18"/>
      <c r="G225" s="19"/>
      <c r="H225" s="57"/>
      <c r="I225" s="24"/>
      <c r="J225" s="24"/>
      <c r="K225" s="24"/>
      <c r="L225" s="25"/>
    </row>
    <row r="226" spans="1:12" ht="32" x14ac:dyDescent="0.2">
      <c r="A226" s="9" t="s">
        <v>269</v>
      </c>
      <c r="B226" s="81" t="s">
        <v>270</v>
      </c>
      <c r="C226" s="34"/>
      <c r="D226" s="18"/>
      <c r="E226" s="18"/>
      <c r="F226" s="18"/>
      <c r="G226" s="19"/>
      <c r="H226" s="57"/>
      <c r="I226" s="24"/>
      <c r="J226" s="24"/>
      <c r="K226" s="24"/>
      <c r="L226" s="25"/>
    </row>
    <row r="227" spans="1:12" ht="32" x14ac:dyDescent="0.2">
      <c r="A227" s="9" t="s">
        <v>271</v>
      </c>
      <c r="B227" s="81" t="s">
        <v>272</v>
      </c>
      <c r="C227" s="34"/>
      <c r="D227" s="18"/>
      <c r="E227" s="18"/>
      <c r="F227" s="18"/>
      <c r="G227" s="19"/>
      <c r="H227" s="57"/>
      <c r="I227" s="24"/>
      <c r="J227" s="24"/>
      <c r="K227" s="24"/>
      <c r="L227" s="25"/>
    </row>
    <row r="228" spans="1:12" ht="16" x14ac:dyDescent="0.2">
      <c r="A228" s="9">
        <v>8.1999999999999993</v>
      </c>
      <c r="B228" s="81" t="s">
        <v>273</v>
      </c>
      <c r="C228" s="158"/>
      <c r="D228" s="159"/>
      <c r="E228" s="159"/>
      <c r="F228" s="159"/>
      <c r="G228" s="160"/>
      <c r="H228" s="161"/>
      <c r="I228" s="162"/>
      <c r="J228" s="162"/>
      <c r="K228" s="162"/>
      <c r="L228" s="163"/>
    </row>
    <row r="229" spans="1:12" ht="16" x14ac:dyDescent="0.2">
      <c r="A229" s="9" t="s">
        <v>274</v>
      </c>
      <c r="B229" s="81" t="s">
        <v>275</v>
      </c>
      <c r="C229" s="34"/>
      <c r="D229" s="18"/>
      <c r="E229" s="18"/>
      <c r="F229" s="18"/>
      <c r="G229" s="19"/>
      <c r="H229" s="57"/>
      <c r="I229" s="24"/>
      <c r="J229" s="24"/>
      <c r="K229" s="24"/>
      <c r="L229" s="25"/>
    </row>
    <row r="230" spans="1:12" ht="16" x14ac:dyDescent="0.2">
      <c r="A230" s="9" t="s">
        <v>276</v>
      </c>
      <c r="B230" s="81" t="s">
        <v>277</v>
      </c>
      <c r="C230" s="34"/>
      <c r="D230" s="18"/>
      <c r="E230" s="18"/>
      <c r="F230" s="18"/>
      <c r="G230" s="19"/>
      <c r="H230" s="57"/>
      <c r="I230" s="24"/>
      <c r="J230" s="24"/>
      <c r="K230" s="24"/>
      <c r="L230" s="25"/>
    </row>
    <row r="231" spans="1:12" ht="16" x14ac:dyDescent="0.2">
      <c r="A231" s="9" t="s">
        <v>278</v>
      </c>
      <c r="B231" s="81" t="s">
        <v>26</v>
      </c>
      <c r="C231" s="164"/>
      <c r="D231" s="166"/>
      <c r="E231" s="166"/>
      <c r="F231" s="166"/>
      <c r="G231" s="168"/>
      <c r="H231" s="170"/>
      <c r="I231" s="172"/>
      <c r="J231" s="172"/>
      <c r="K231" s="172"/>
      <c r="L231" s="174"/>
    </row>
    <row r="232" spans="1:12" ht="16" x14ac:dyDescent="0.2">
      <c r="A232" s="9"/>
      <c r="B232" s="81" t="s">
        <v>279</v>
      </c>
      <c r="C232" s="165"/>
      <c r="D232" s="167"/>
      <c r="E232" s="167"/>
      <c r="F232" s="167"/>
      <c r="G232" s="169"/>
      <c r="H232" s="171"/>
      <c r="I232" s="173"/>
      <c r="J232" s="173"/>
      <c r="K232" s="173"/>
      <c r="L232" s="175"/>
    </row>
    <row r="233" spans="1:12" ht="16" x14ac:dyDescent="0.2">
      <c r="A233" s="9"/>
      <c r="B233" s="81" t="s">
        <v>28</v>
      </c>
      <c r="C233" s="164"/>
      <c r="D233" s="166"/>
      <c r="E233" s="166"/>
      <c r="F233" s="166"/>
      <c r="G233" s="168"/>
      <c r="H233" s="170"/>
      <c r="I233" s="172"/>
      <c r="J233" s="172"/>
      <c r="K233" s="172"/>
      <c r="L233" s="174"/>
    </row>
    <row r="234" spans="1:12" ht="48" x14ac:dyDescent="0.2">
      <c r="A234" s="9"/>
      <c r="B234" s="81" t="s">
        <v>280</v>
      </c>
      <c r="C234" s="165"/>
      <c r="D234" s="167"/>
      <c r="E234" s="167"/>
      <c r="F234" s="167"/>
      <c r="G234" s="169"/>
      <c r="H234" s="171"/>
      <c r="I234" s="173"/>
      <c r="J234" s="173"/>
      <c r="K234" s="173"/>
      <c r="L234" s="175"/>
    </row>
    <row r="235" spans="1:12" ht="16" x14ac:dyDescent="0.2">
      <c r="A235" s="9">
        <v>8.3000000000000007</v>
      </c>
      <c r="B235" s="81" t="s">
        <v>281</v>
      </c>
      <c r="C235" s="158"/>
      <c r="D235" s="159"/>
      <c r="E235" s="159"/>
      <c r="F235" s="159"/>
      <c r="G235" s="160"/>
      <c r="H235" s="161"/>
      <c r="I235" s="162"/>
      <c r="J235" s="162"/>
      <c r="K235" s="162"/>
      <c r="L235" s="163"/>
    </row>
    <row r="236" spans="1:12" ht="16" x14ac:dyDescent="0.2">
      <c r="A236" s="9" t="s">
        <v>282</v>
      </c>
      <c r="B236" s="81" t="s">
        <v>26</v>
      </c>
      <c r="C236" s="164"/>
      <c r="D236" s="166"/>
      <c r="E236" s="166"/>
      <c r="F236" s="166"/>
      <c r="G236" s="168"/>
      <c r="H236" s="170"/>
      <c r="I236" s="172"/>
      <c r="J236" s="172"/>
      <c r="K236" s="172"/>
      <c r="L236" s="174"/>
    </row>
    <row r="237" spans="1:12" ht="16" x14ac:dyDescent="0.2">
      <c r="A237" s="9"/>
      <c r="B237" s="81" t="s">
        <v>283</v>
      </c>
      <c r="C237" s="165"/>
      <c r="D237" s="167"/>
      <c r="E237" s="167"/>
      <c r="F237" s="167"/>
      <c r="G237" s="169"/>
      <c r="H237" s="171"/>
      <c r="I237" s="173"/>
      <c r="J237" s="173"/>
      <c r="K237" s="173"/>
      <c r="L237" s="175"/>
    </row>
    <row r="238" spans="1:12" ht="16" x14ac:dyDescent="0.2">
      <c r="A238" s="9"/>
      <c r="B238" s="81" t="s">
        <v>28</v>
      </c>
      <c r="C238" s="164"/>
      <c r="D238" s="166"/>
      <c r="E238" s="166"/>
      <c r="F238" s="166"/>
      <c r="G238" s="168"/>
      <c r="H238" s="170"/>
      <c r="I238" s="172"/>
      <c r="J238" s="172"/>
      <c r="K238" s="172"/>
      <c r="L238" s="174"/>
    </row>
    <row r="239" spans="1:12" ht="16" x14ac:dyDescent="0.2">
      <c r="A239" s="9"/>
      <c r="B239" s="81" t="s">
        <v>284</v>
      </c>
      <c r="C239" s="165"/>
      <c r="D239" s="167"/>
      <c r="E239" s="167"/>
      <c r="F239" s="167"/>
      <c r="G239" s="169"/>
      <c r="H239" s="171"/>
      <c r="I239" s="173"/>
      <c r="J239" s="173"/>
      <c r="K239" s="173"/>
      <c r="L239" s="175"/>
    </row>
    <row r="240" spans="1:12" ht="17" thickBot="1" x14ac:dyDescent="0.25">
      <c r="A240" s="11" t="s">
        <v>285</v>
      </c>
      <c r="B240" s="82" t="s">
        <v>286</v>
      </c>
      <c r="C240" s="89"/>
      <c r="D240" s="90"/>
      <c r="E240" s="90"/>
      <c r="F240" s="90"/>
      <c r="G240" s="91"/>
      <c r="H240" s="92"/>
      <c r="I240" s="93"/>
      <c r="J240" s="93"/>
      <c r="K240" s="93"/>
      <c r="L240" s="94"/>
    </row>
    <row r="241" spans="1:12" ht="17" thickBot="1" x14ac:dyDescent="0.25">
      <c r="A241" s="39" t="s">
        <v>69</v>
      </c>
      <c r="B241" s="88" t="s">
        <v>287</v>
      </c>
      <c r="C241" s="95">
        <f t="shared" ref="C241:L241" si="7">SUM(C224:C240)</f>
        <v>0</v>
      </c>
      <c r="D241" s="29">
        <f t="shared" si="7"/>
        <v>0</v>
      </c>
      <c r="E241" s="29">
        <f t="shared" si="7"/>
        <v>0</v>
      </c>
      <c r="F241" s="29">
        <f t="shared" si="7"/>
        <v>0</v>
      </c>
      <c r="G241" s="30">
        <f t="shared" si="7"/>
        <v>0</v>
      </c>
      <c r="H241" s="31">
        <f t="shared" si="7"/>
        <v>0</v>
      </c>
      <c r="I241" s="32">
        <f t="shared" si="7"/>
        <v>0</v>
      </c>
      <c r="J241" s="32">
        <f t="shared" si="7"/>
        <v>0</v>
      </c>
      <c r="K241" s="32">
        <f t="shared" si="7"/>
        <v>0</v>
      </c>
      <c r="L241" s="33">
        <f t="shared" si="7"/>
        <v>0</v>
      </c>
    </row>
    <row r="243" spans="1:12" ht="16" thickBot="1" x14ac:dyDescent="0.25"/>
    <row r="244" spans="1:12" ht="17" thickBot="1" x14ac:dyDescent="0.25">
      <c r="A244" s="41" t="s">
        <v>14</v>
      </c>
      <c r="B244" s="44" t="s">
        <v>15</v>
      </c>
      <c r="C244" s="152" t="s">
        <v>16</v>
      </c>
      <c r="D244" s="153"/>
      <c r="E244" s="153"/>
      <c r="F244" s="153"/>
      <c r="G244" s="154"/>
      <c r="H244" s="193" t="s">
        <v>17</v>
      </c>
      <c r="I244" s="156"/>
      <c r="J244" s="156"/>
      <c r="K244" s="156"/>
      <c r="L244" s="157"/>
    </row>
    <row r="245" spans="1:12" ht="17" thickBot="1" x14ac:dyDescent="0.25">
      <c r="A245" s="41"/>
      <c r="B245" s="67" t="s">
        <v>288</v>
      </c>
      <c r="C245" s="68" t="s">
        <v>19</v>
      </c>
      <c r="D245" s="69" t="s">
        <v>20</v>
      </c>
      <c r="E245" s="69" t="s">
        <v>21</v>
      </c>
      <c r="F245" s="69" t="s">
        <v>22</v>
      </c>
      <c r="G245" s="70" t="s">
        <v>23</v>
      </c>
      <c r="H245" s="71" t="s">
        <v>19</v>
      </c>
      <c r="I245" s="72" t="s">
        <v>20</v>
      </c>
      <c r="J245" s="72" t="s">
        <v>21</v>
      </c>
      <c r="K245" s="72" t="s">
        <v>22</v>
      </c>
      <c r="L245" s="73" t="s">
        <v>23</v>
      </c>
    </row>
    <row r="246" spans="1:12" ht="16" x14ac:dyDescent="0.2">
      <c r="A246" s="74">
        <v>9.1</v>
      </c>
      <c r="B246" s="80" t="s">
        <v>289</v>
      </c>
      <c r="C246" s="194"/>
      <c r="D246" s="195"/>
      <c r="E246" s="195"/>
      <c r="F246" s="195"/>
      <c r="G246" s="196"/>
      <c r="H246" s="197"/>
      <c r="I246" s="198"/>
      <c r="J246" s="198"/>
      <c r="K246" s="198"/>
      <c r="L246" s="199"/>
    </row>
    <row r="247" spans="1:12" ht="32" x14ac:dyDescent="0.2">
      <c r="A247" s="9" t="s">
        <v>290</v>
      </c>
      <c r="B247" s="81" t="s">
        <v>291</v>
      </c>
      <c r="C247" s="34"/>
      <c r="D247" s="18"/>
      <c r="E247" s="18"/>
      <c r="F247" s="18"/>
      <c r="G247" s="19"/>
      <c r="H247" s="57"/>
      <c r="I247" s="24"/>
      <c r="J247" s="24"/>
      <c r="K247" s="24"/>
      <c r="L247" s="25"/>
    </row>
    <row r="248" spans="1:12" ht="48" x14ac:dyDescent="0.2">
      <c r="A248" s="9" t="s">
        <v>292</v>
      </c>
      <c r="B248" s="81" t="s">
        <v>293</v>
      </c>
      <c r="C248" s="34"/>
      <c r="D248" s="18"/>
      <c r="E248" s="18"/>
      <c r="F248" s="18"/>
      <c r="G248" s="19"/>
      <c r="H248" s="57"/>
      <c r="I248" s="24"/>
      <c r="J248" s="24"/>
      <c r="K248" s="24"/>
      <c r="L248" s="25"/>
    </row>
    <row r="249" spans="1:12" ht="32" x14ac:dyDescent="0.2">
      <c r="A249" s="9" t="s">
        <v>294</v>
      </c>
      <c r="B249" s="81" t="s">
        <v>295</v>
      </c>
      <c r="C249" s="34"/>
      <c r="D249" s="18"/>
      <c r="E249" s="18"/>
      <c r="F249" s="18"/>
      <c r="G249" s="19"/>
      <c r="H249" s="57"/>
      <c r="I249" s="24"/>
      <c r="J249" s="24"/>
      <c r="K249" s="24"/>
      <c r="L249" s="25"/>
    </row>
    <row r="250" spans="1:12" ht="16" x14ac:dyDescent="0.2">
      <c r="A250" s="9"/>
      <c r="B250" s="81" t="s">
        <v>296</v>
      </c>
      <c r="C250" s="34"/>
      <c r="D250" s="18"/>
      <c r="E250" s="18"/>
      <c r="F250" s="18"/>
      <c r="G250" s="19"/>
      <c r="H250" s="57"/>
      <c r="I250" s="24"/>
      <c r="J250" s="24"/>
      <c r="K250" s="24"/>
      <c r="L250" s="25"/>
    </row>
    <row r="251" spans="1:12" ht="32" x14ac:dyDescent="0.2">
      <c r="A251" s="9" t="s">
        <v>297</v>
      </c>
      <c r="B251" s="81" t="s">
        <v>298</v>
      </c>
      <c r="C251" s="34"/>
      <c r="D251" s="18"/>
      <c r="E251" s="18"/>
      <c r="F251" s="18"/>
      <c r="G251" s="19"/>
      <c r="H251" s="57"/>
      <c r="I251" s="24"/>
      <c r="J251" s="24"/>
      <c r="K251" s="24"/>
      <c r="L251" s="25"/>
    </row>
    <row r="252" spans="1:12" ht="16" x14ac:dyDescent="0.2">
      <c r="A252" s="9" t="s">
        <v>299</v>
      </c>
      <c r="B252" s="81" t="s">
        <v>300</v>
      </c>
      <c r="C252" s="34"/>
      <c r="D252" s="18"/>
      <c r="E252" s="18"/>
      <c r="F252" s="18"/>
      <c r="G252" s="19"/>
      <c r="H252" s="57"/>
      <c r="I252" s="24"/>
      <c r="J252" s="24"/>
      <c r="K252" s="24"/>
      <c r="L252" s="25"/>
    </row>
    <row r="253" spans="1:12" ht="16" x14ac:dyDescent="0.2">
      <c r="A253" s="9">
        <v>9.1999999999999993</v>
      </c>
      <c r="B253" s="81" t="s">
        <v>301</v>
      </c>
      <c r="C253" s="158"/>
      <c r="D253" s="159"/>
      <c r="E253" s="159"/>
      <c r="F253" s="159"/>
      <c r="G253" s="160"/>
      <c r="H253" s="161"/>
      <c r="I253" s="162"/>
      <c r="J253" s="162"/>
      <c r="K253" s="162"/>
      <c r="L253" s="163"/>
    </row>
    <row r="254" spans="1:12" ht="32" x14ac:dyDescent="0.2">
      <c r="A254" s="9" t="s">
        <v>302</v>
      </c>
      <c r="B254" s="81" t="s">
        <v>303</v>
      </c>
      <c r="C254" s="34"/>
      <c r="D254" s="18"/>
      <c r="E254" s="18"/>
      <c r="F254" s="18"/>
      <c r="G254" s="19"/>
      <c r="H254" s="57"/>
      <c r="I254" s="24"/>
      <c r="J254" s="24"/>
      <c r="K254" s="24"/>
      <c r="L254" s="25"/>
    </row>
    <row r="255" spans="1:12" ht="16" x14ac:dyDescent="0.2">
      <c r="A255" s="9">
        <v>9.3000000000000007</v>
      </c>
      <c r="B255" s="81" t="s">
        <v>304</v>
      </c>
      <c r="C255" s="158"/>
      <c r="D255" s="159"/>
      <c r="E255" s="159"/>
      <c r="F255" s="159"/>
      <c r="G255" s="160"/>
      <c r="H255" s="161"/>
      <c r="I255" s="162"/>
      <c r="J255" s="162"/>
      <c r="K255" s="162"/>
      <c r="L255" s="163"/>
    </row>
    <row r="256" spans="1:12" ht="16" x14ac:dyDescent="0.2">
      <c r="A256" s="9" t="s">
        <v>305</v>
      </c>
      <c r="B256" s="81" t="s">
        <v>26</v>
      </c>
      <c r="C256" s="164"/>
      <c r="D256" s="166"/>
      <c r="E256" s="166"/>
      <c r="F256" s="166"/>
      <c r="G256" s="168"/>
      <c r="H256" s="170"/>
      <c r="I256" s="172"/>
      <c r="J256" s="172"/>
      <c r="K256" s="172"/>
      <c r="L256" s="174"/>
    </row>
    <row r="257" spans="1:12" ht="16" x14ac:dyDescent="0.2">
      <c r="A257" s="9"/>
      <c r="B257" s="81" t="s">
        <v>306</v>
      </c>
      <c r="C257" s="178"/>
      <c r="D257" s="179"/>
      <c r="E257" s="179"/>
      <c r="F257" s="179"/>
      <c r="G257" s="180"/>
      <c r="H257" s="181"/>
      <c r="I257" s="176"/>
      <c r="J257" s="176"/>
      <c r="K257" s="176"/>
      <c r="L257" s="177"/>
    </row>
    <row r="258" spans="1:12" ht="32" x14ac:dyDescent="0.2">
      <c r="A258" s="9"/>
      <c r="B258" s="81" t="s">
        <v>307</v>
      </c>
      <c r="C258" s="165"/>
      <c r="D258" s="167"/>
      <c r="E258" s="167"/>
      <c r="F258" s="167"/>
      <c r="G258" s="169"/>
      <c r="H258" s="171"/>
      <c r="I258" s="173"/>
      <c r="J258" s="173"/>
      <c r="K258" s="173"/>
      <c r="L258" s="175"/>
    </row>
    <row r="259" spans="1:12" ht="16" x14ac:dyDescent="0.2">
      <c r="A259" s="9"/>
      <c r="B259" s="81" t="s">
        <v>28</v>
      </c>
      <c r="C259" s="164"/>
      <c r="D259" s="166"/>
      <c r="E259" s="166"/>
      <c r="F259" s="166"/>
      <c r="G259" s="168"/>
      <c r="H259" s="170"/>
      <c r="I259" s="172"/>
      <c r="J259" s="172"/>
      <c r="K259" s="172"/>
      <c r="L259" s="174"/>
    </row>
    <row r="260" spans="1:12" ht="16" x14ac:dyDescent="0.2">
      <c r="A260" s="9"/>
      <c r="B260" s="81" t="s">
        <v>308</v>
      </c>
      <c r="C260" s="165"/>
      <c r="D260" s="167"/>
      <c r="E260" s="167"/>
      <c r="F260" s="167"/>
      <c r="G260" s="169"/>
      <c r="H260" s="171"/>
      <c r="I260" s="173"/>
      <c r="J260" s="173"/>
      <c r="K260" s="173"/>
      <c r="L260" s="175"/>
    </row>
    <row r="261" spans="1:12" ht="16" x14ac:dyDescent="0.2">
      <c r="A261" s="9">
        <v>9.4</v>
      </c>
      <c r="B261" s="81" t="s">
        <v>309</v>
      </c>
      <c r="C261" s="158"/>
      <c r="D261" s="159"/>
      <c r="E261" s="159"/>
      <c r="F261" s="159"/>
      <c r="G261" s="160"/>
      <c r="H261" s="161"/>
      <c r="I261" s="162"/>
      <c r="J261" s="162"/>
      <c r="K261" s="162"/>
      <c r="L261" s="163"/>
    </row>
    <row r="262" spans="1:12" ht="33" thickBot="1" x14ac:dyDescent="0.25">
      <c r="A262" s="11" t="s">
        <v>310</v>
      </c>
      <c r="B262" s="82" t="s">
        <v>311</v>
      </c>
      <c r="C262" s="89"/>
      <c r="D262" s="90"/>
      <c r="E262" s="90"/>
      <c r="F262" s="90"/>
      <c r="G262" s="91"/>
      <c r="H262" s="92"/>
      <c r="I262" s="93"/>
      <c r="J262" s="93"/>
      <c r="K262" s="93"/>
      <c r="L262" s="94"/>
    </row>
    <row r="263" spans="1:12" ht="17" thickBot="1" x14ac:dyDescent="0.25">
      <c r="A263" s="39" t="s">
        <v>69</v>
      </c>
      <c r="B263" s="88" t="s">
        <v>312</v>
      </c>
      <c r="C263" s="95">
        <f t="shared" ref="C263:L263" si="8">SUM(C246:C262)</f>
        <v>0</v>
      </c>
      <c r="D263" s="29">
        <f t="shared" si="8"/>
        <v>0</v>
      </c>
      <c r="E263" s="29">
        <f t="shared" si="8"/>
        <v>0</v>
      </c>
      <c r="F263" s="29">
        <f t="shared" si="8"/>
        <v>0</v>
      </c>
      <c r="G263" s="30">
        <f t="shared" si="8"/>
        <v>0</v>
      </c>
      <c r="H263" s="31">
        <f t="shared" si="8"/>
        <v>0</v>
      </c>
      <c r="I263" s="32">
        <f t="shared" si="8"/>
        <v>0</v>
      </c>
      <c r="J263" s="32">
        <f t="shared" si="8"/>
        <v>0</v>
      </c>
      <c r="K263" s="32">
        <f t="shared" si="8"/>
        <v>0</v>
      </c>
      <c r="L263" s="33">
        <f t="shared" si="8"/>
        <v>0</v>
      </c>
    </row>
    <row r="265" spans="1:12" ht="16" thickBot="1" x14ac:dyDescent="0.25"/>
    <row r="266" spans="1:12" ht="17" thickBot="1" x14ac:dyDescent="0.25">
      <c r="A266" s="41" t="s">
        <v>14</v>
      </c>
      <c r="B266" s="44" t="s">
        <v>15</v>
      </c>
      <c r="C266" s="152" t="s">
        <v>16</v>
      </c>
      <c r="D266" s="153"/>
      <c r="E266" s="153"/>
      <c r="F266" s="153"/>
      <c r="G266" s="154"/>
      <c r="H266" s="193" t="s">
        <v>17</v>
      </c>
      <c r="I266" s="156"/>
      <c r="J266" s="156"/>
      <c r="K266" s="156"/>
      <c r="L266" s="157"/>
    </row>
    <row r="267" spans="1:12" ht="17" thickBot="1" x14ac:dyDescent="0.25">
      <c r="A267" s="41"/>
      <c r="B267" s="67" t="s">
        <v>313</v>
      </c>
      <c r="C267" s="68" t="s">
        <v>19</v>
      </c>
      <c r="D267" s="69" t="s">
        <v>20</v>
      </c>
      <c r="E267" s="69" t="s">
        <v>21</v>
      </c>
      <c r="F267" s="69" t="s">
        <v>22</v>
      </c>
      <c r="G267" s="70" t="s">
        <v>23</v>
      </c>
      <c r="H267" s="71" t="s">
        <v>19</v>
      </c>
      <c r="I267" s="72" t="s">
        <v>20</v>
      </c>
      <c r="J267" s="72" t="s">
        <v>21</v>
      </c>
      <c r="K267" s="72" t="s">
        <v>22</v>
      </c>
      <c r="L267" s="73" t="s">
        <v>23</v>
      </c>
    </row>
    <row r="268" spans="1:12" ht="16" x14ac:dyDescent="0.2">
      <c r="A268" s="74">
        <v>10.1</v>
      </c>
      <c r="B268" s="80" t="s">
        <v>314</v>
      </c>
      <c r="C268" s="194"/>
      <c r="D268" s="195"/>
      <c r="E268" s="195"/>
      <c r="F268" s="195"/>
      <c r="G268" s="196"/>
      <c r="H268" s="197"/>
      <c r="I268" s="198"/>
      <c r="J268" s="198"/>
      <c r="K268" s="198"/>
      <c r="L268" s="199"/>
    </row>
    <row r="269" spans="1:12" ht="16" x14ac:dyDescent="0.2">
      <c r="A269" s="9" t="s">
        <v>315</v>
      </c>
      <c r="B269" s="81" t="s">
        <v>316</v>
      </c>
      <c r="C269" s="34"/>
      <c r="D269" s="18"/>
      <c r="E269" s="18"/>
      <c r="F269" s="18"/>
      <c r="G269" s="19"/>
      <c r="H269" s="57"/>
      <c r="I269" s="24"/>
      <c r="J269" s="24"/>
      <c r="K269" s="24"/>
      <c r="L269" s="25"/>
    </row>
    <row r="270" spans="1:12" ht="32" x14ac:dyDescent="0.2">
      <c r="A270" s="9" t="s">
        <v>317</v>
      </c>
      <c r="B270" s="81" t="s">
        <v>318</v>
      </c>
      <c r="C270" s="34"/>
      <c r="D270" s="18"/>
      <c r="E270" s="18"/>
      <c r="F270" s="18"/>
      <c r="G270" s="19"/>
      <c r="H270" s="57"/>
      <c r="I270" s="24"/>
      <c r="J270" s="24"/>
      <c r="K270" s="24"/>
      <c r="L270" s="25"/>
    </row>
    <row r="271" spans="1:12" ht="16" x14ac:dyDescent="0.2">
      <c r="A271" s="9"/>
      <c r="B271" s="81" t="s">
        <v>319</v>
      </c>
      <c r="C271" s="34"/>
      <c r="D271" s="18"/>
      <c r="E271" s="18"/>
      <c r="F271" s="18"/>
      <c r="G271" s="19"/>
      <c r="H271" s="57"/>
      <c r="I271" s="24"/>
      <c r="J271" s="24"/>
      <c r="K271" s="24"/>
      <c r="L271" s="25"/>
    </row>
    <row r="272" spans="1:12" ht="16" x14ac:dyDescent="0.2">
      <c r="A272" s="9" t="s">
        <v>320</v>
      </c>
      <c r="B272" s="81" t="s">
        <v>321</v>
      </c>
      <c r="C272" s="34"/>
      <c r="D272" s="18"/>
      <c r="E272" s="18"/>
      <c r="F272" s="18"/>
      <c r="G272" s="19"/>
      <c r="H272" s="57"/>
      <c r="I272" s="24"/>
      <c r="J272" s="24"/>
      <c r="K272" s="24"/>
      <c r="L272" s="25"/>
    </row>
    <row r="273" spans="1:12" ht="16" x14ac:dyDescent="0.2">
      <c r="A273" s="9"/>
      <c r="B273" s="81" t="s">
        <v>319</v>
      </c>
      <c r="C273" s="34"/>
      <c r="D273" s="18"/>
      <c r="E273" s="18"/>
      <c r="F273" s="18"/>
      <c r="G273" s="19"/>
      <c r="H273" s="57"/>
      <c r="I273" s="24"/>
      <c r="J273" s="24"/>
      <c r="K273" s="24"/>
      <c r="L273" s="25"/>
    </row>
    <row r="274" spans="1:12" ht="16" x14ac:dyDescent="0.2">
      <c r="A274" s="9">
        <v>10.199999999999999</v>
      </c>
      <c r="B274" s="81" t="s">
        <v>322</v>
      </c>
      <c r="C274" s="158"/>
      <c r="D274" s="159"/>
      <c r="E274" s="159"/>
      <c r="F274" s="159"/>
      <c r="G274" s="160"/>
      <c r="H274" s="161"/>
      <c r="I274" s="162"/>
      <c r="J274" s="162"/>
      <c r="K274" s="162"/>
      <c r="L274" s="163"/>
    </row>
    <row r="275" spans="1:12" ht="16" x14ac:dyDescent="0.2">
      <c r="A275" s="9" t="s">
        <v>323</v>
      </c>
      <c r="B275" s="81" t="s">
        <v>26</v>
      </c>
      <c r="C275" s="164"/>
      <c r="D275" s="166"/>
      <c r="E275" s="166"/>
      <c r="F275" s="166"/>
      <c r="G275" s="168"/>
      <c r="H275" s="170"/>
      <c r="I275" s="172"/>
      <c r="J275" s="172"/>
      <c r="K275" s="172"/>
      <c r="L275" s="174"/>
    </row>
    <row r="276" spans="1:12" ht="32" x14ac:dyDescent="0.2">
      <c r="A276" s="9"/>
      <c r="B276" s="81" t="s">
        <v>324</v>
      </c>
      <c r="C276" s="165"/>
      <c r="D276" s="167"/>
      <c r="E276" s="167"/>
      <c r="F276" s="167"/>
      <c r="G276" s="169"/>
      <c r="H276" s="171"/>
      <c r="I276" s="173"/>
      <c r="J276" s="173"/>
      <c r="K276" s="173"/>
      <c r="L276" s="175"/>
    </row>
    <row r="277" spans="1:12" ht="16" x14ac:dyDescent="0.2">
      <c r="A277" s="9"/>
      <c r="B277" s="81" t="s">
        <v>28</v>
      </c>
      <c r="C277" s="164"/>
      <c r="D277" s="166"/>
      <c r="E277" s="166"/>
      <c r="F277" s="166"/>
      <c r="G277" s="168"/>
      <c r="H277" s="170"/>
      <c r="I277" s="172"/>
      <c r="J277" s="172"/>
      <c r="K277" s="172"/>
      <c r="L277" s="174"/>
    </row>
    <row r="278" spans="1:12" ht="32" x14ac:dyDescent="0.2">
      <c r="A278" s="9"/>
      <c r="B278" s="81" t="s">
        <v>325</v>
      </c>
      <c r="C278" s="165"/>
      <c r="D278" s="167"/>
      <c r="E278" s="167"/>
      <c r="F278" s="167"/>
      <c r="G278" s="169"/>
      <c r="H278" s="171"/>
      <c r="I278" s="173"/>
      <c r="J278" s="173"/>
      <c r="K278" s="173"/>
      <c r="L278" s="175"/>
    </row>
    <row r="279" spans="1:12" ht="16" x14ac:dyDescent="0.2">
      <c r="A279" s="9"/>
      <c r="B279" s="81" t="s">
        <v>326</v>
      </c>
      <c r="C279" s="164"/>
      <c r="D279" s="166"/>
      <c r="E279" s="166"/>
      <c r="F279" s="166"/>
      <c r="G279" s="168"/>
      <c r="H279" s="170"/>
      <c r="I279" s="172"/>
      <c r="J279" s="172"/>
      <c r="K279" s="172"/>
      <c r="L279" s="174"/>
    </row>
    <row r="280" spans="1:12" ht="32" x14ac:dyDescent="0.2">
      <c r="A280" s="9"/>
      <c r="B280" s="81" t="s">
        <v>327</v>
      </c>
      <c r="C280" s="165"/>
      <c r="D280" s="167"/>
      <c r="E280" s="167"/>
      <c r="F280" s="167"/>
      <c r="G280" s="169"/>
      <c r="H280" s="171"/>
      <c r="I280" s="173"/>
      <c r="J280" s="173"/>
      <c r="K280" s="173"/>
      <c r="L280" s="175"/>
    </row>
    <row r="281" spans="1:12" ht="16" x14ac:dyDescent="0.2">
      <c r="A281" s="9">
        <v>10.3</v>
      </c>
      <c r="B281" s="81" t="s">
        <v>328</v>
      </c>
      <c r="C281" s="158"/>
      <c r="D281" s="159"/>
      <c r="E281" s="159"/>
      <c r="F281" s="159"/>
      <c r="G281" s="160"/>
      <c r="H281" s="161"/>
      <c r="I281" s="162"/>
      <c r="J281" s="162"/>
      <c r="K281" s="162"/>
      <c r="L281" s="163"/>
    </row>
    <row r="282" spans="1:12" ht="16" x14ac:dyDescent="0.2">
      <c r="A282" s="9" t="s">
        <v>329</v>
      </c>
      <c r="B282" s="81" t="s">
        <v>26</v>
      </c>
      <c r="C282" s="164"/>
      <c r="D282" s="166"/>
      <c r="E282" s="166"/>
      <c r="F282" s="166"/>
      <c r="G282" s="168"/>
      <c r="H282" s="170"/>
      <c r="I282" s="172"/>
      <c r="J282" s="172"/>
      <c r="K282" s="172"/>
      <c r="L282" s="174"/>
    </row>
    <row r="283" spans="1:12" ht="32" x14ac:dyDescent="0.2">
      <c r="A283" s="9"/>
      <c r="B283" s="81" t="s">
        <v>330</v>
      </c>
      <c r="C283" s="165"/>
      <c r="D283" s="167"/>
      <c r="E283" s="167"/>
      <c r="F283" s="167"/>
      <c r="G283" s="169"/>
      <c r="H283" s="171"/>
      <c r="I283" s="173"/>
      <c r="J283" s="173"/>
      <c r="K283" s="173"/>
      <c r="L283" s="175"/>
    </row>
    <row r="284" spans="1:12" ht="16" x14ac:dyDescent="0.2">
      <c r="A284" s="9"/>
      <c r="B284" s="81" t="s">
        <v>28</v>
      </c>
      <c r="C284" s="164"/>
      <c r="D284" s="166"/>
      <c r="E284" s="166"/>
      <c r="F284" s="166"/>
      <c r="G284" s="168"/>
      <c r="H284" s="170"/>
      <c r="I284" s="172"/>
      <c r="J284" s="172"/>
      <c r="K284" s="172"/>
      <c r="L284" s="174"/>
    </row>
    <row r="285" spans="1:12" ht="32" x14ac:dyDescent="0.2">
      <c r="A285" s="9"/>
      <c r="B285" s="81" t="s">
        <v>331</v>
      </c>
      <c r="C285" s="165"/>
      <c r="D285" s="167"/>
      <c r="E285" s="167"/>
      <c r="F285" s="167"/>
      <c r="G285" s="169"/>
      <c r="H285" s="171"/>
      <c r="I285" s="173"/>
      <c r="J285" s="173"/>
      <c r="K285" s="173"/>
      <c r="L285" s="175"/>
    </row>
    <row r="286" spans="1:12" ht="16" x14ac:dyDescent="0.2">
      <c r="A286" s="9">
        <v>10.4</v>
      </c>
      <c r="B286" s="81" t="s">
        <v>332</v>
      </c>
      <c r="C286" s="158"/>
      <c r="D286" s="159"/>
      <c r="E286" s="159"/>
      <c r="F286" s="159"/>
      <c r="G286" s="160"/>
      <c r="H286" s="161"/>
      <c r="I286" s="162"/>
      <c r="J286" s="162"/>
      <c r="K286" s="162"/>
      <c r="L286" s="163"/>
    </row>
    <row r="287" spans="1:12" ht="16" x14ac:dyDescent="0.2">
      <c r="A287" s="9" t="s">
        <v>333</v>
      </c>
      <c r="B287" s="81" t="s">
        <v>26</v>
      </c>
      <c r="C287" s="164"/>
      <c r="D287" s="166"/>
      <c r="E287" s="166"/>
      <c r="F287" s="166"/>
      <c r="G287" s="168"/>
      <c r="H287" s="170"/>
      <c r="I287" s="172"/>
      <c r="J287" s="172"/>
      <c r="K287" s="172"/>
      <c r="L287" s="174"/>
    </row>
    <row r="288" spans="1:12" ht="32" x14ac:dyDescent="0.2">
      <c r="A288" s="9"/>
      <c r="B288" s="81" t="s">
        <v>334</v>
      </c>
      <c r="C288" s="165"/>
      <c r="D288" s="167"/>
      <c r="E288" s="167"/>
      <c r="F288" s="167"/>
      <c r="G288" s="169"/>
      <c r="H288" s="171"/>
      <c r="I288" s="173"/>
      <c r="J288" s="173"/>
      <c r="K288" s="173"/>
      <c r="L288" s="175"/>
    </row>
    <row r="289" spans="1:12" ht="16" x14ac:dyDescent="0.2">
      <c r="A289" s="9"/>
      <c r="B289" s="81" t="s">
        <v>28</v>
      </c>
      <c r="C289" s="164"/>
      <c r="D289" s="166"/>
      <c r="E289" s="166"/>
      <c r="F289" s="166"/>
      <c r="G289" s="168"/>
      <c r="H289" s="170"/>
      <c r="I289" s="172"/>
      <c r="J289" s="172"/>
      <c r="K289" s="172"/>
      <c r="L289" s="174"/>
    </row>
    <row r="290" spans="1:12" ht="48" x14ac:dyDescent="0.2">
      <c r="A290" s="9"/>
      <c r="B290" s="81" t="s">
        <v>335</v>
      </c>
      <c r="C290" s="165"/>
      <c r="D290" s="167"/>
      <c r="E290" s="167"/>
      <c r="F290" s="167"/>
      <c r="G290" s="169"/>
      <c r="H290" s="171"/>
      <c r="I290" s="173"/>
      <c r="J290" s="173"/>
      <c r="K290" s="173"/>
      <c r="L290" s="175"/>
    </row>
    <row r="291" spans="1:12" ht="16" x14ac:dyDescent="0.2">
      <c r="A291" s="9">
        <v>10.5</v>
      </c>
      <c r="B291" s="81" t="s">
        <v>336</v>
      </c>
      <c r="C291" s="158"/>
      <c r="D291" s="159"/>
      <c r="E291" s="159"/>
      <c r="F291" s="159"/>
      <c r="G291" s="160"/>
      <c r="H291" s="161"/>
      <c r="I291" s="162"/>
      <c r="J291" s="162"/>
      <c r="K291" s="162"/>
      <c r="L291" s="163"/>
    </row>
    <row r="292" spans="1:12" ht="16" x14ac:dyDescent="0.2">
      <c r="A292" s="9" t="s">
        <v>337</v>
      </c>
      <c r="B292" s="81" t="s">
        <v>26</v>
      </c>
      <c r="C292" s="164"/>
      <c r="D292" s="166"/>
      <c r="E292" s="166"/>
      <c r="F292" s="166"/>
      <c r="G292" s="168"/>
      <c r="H292" s="170"/>
      <c r="I292" s="172"/>
      <c r="J292" s="172"/>
      <c r="K292" s="172"/>
      <c r="L292" s="174"/>
    </row>
    <row r="293" spans="1:12" ht="32" x14ac:dyDescent="0.2">
      <c r="A293" s="9"/>
      <c r="B293" s="81" t="s">
        <v>338</v>
      </c>
      <c r="C293" s="165"/>
      <c r="D293" s="167"/>
      <c r="E293" s="167"/>
      <c r="F293" s="167"/>
      <c r="G293" s="169"/>
      <c r="H293" s="171"/>
      <c r="I293" s="173"/>
      <c r="J293" s="173"/>
      <c r="K293" s="173"/>
      <c r="L293" s="175"/>
    </row>
    <row r="294" spans="1:12" ht="16" x14ac:dyDescent="0.2">
      <c r="A294" s="9"/>
      <c r="B294" s="81" t="s">
        <v>28</v>
      </c>
      <c r="C294" s="164"/>
      <c r="D294" s="166"/>
      <c r="E294" s="166"/>
      <c r="F294" s="166"/>
      <c r="G294" s="168"/>
      <c r="H294" s="170"/>
      <c r="I294" s="172"/>
      <c r="J294" s="172"/>
      <c r="K294" s="172"/>
      <c r="L294" s="174"/>
    </row>
    <row r="295" spans="1:12" ht="32" x14ac:dyDescent="0.2">
      <c r="A295" s="9"/>
      <c r="B295" s="81" t="s">
        <v>339</v>
      </c>
      <c r="C295" s="165"/>
      <c r="D295" s="167"/>
      <c r="E295" s="167"/>
      <c r="F295" s="167"/>
      <c r="G295" s="169"/>
      <c r="H295" s="171"/>
      <c r="I295" s="173"/>
      <c r="J295" s="173"/>
      <c r="K295" s="173"/>
      <c r="L295" s="175"/>
    </row>
    <row r="296" spans="1:12" ht="16" x14ac:dyDescent="0.2">
      <c r="A296" s="9" t="s">
        <v>340</v>
      </c>
      <c r="B296" s="81" t="s">
        <v>26</v>
      </c>
      <c r="C296" s="164"/>
      <c r="D296" s="166"/>
      <c r="E296" s="166"/>
      <c r="F296" s="166"/>
      <c r="G296" s="168"/>
      <c r="H296" s="170"/>
      <c r="I296" s="172"/>
      <c r="J296" s="172"/>
      <c r="K296" s="172"/>
      <c r="L296" s="174"/>
    </row>
    <row r="297" spans="1:12" ht="32" x14ac:dyDescent="0.2">
      <c r="A297" s="9"/>
      <c r="B297" s="81" t="s">
        <v>341</v>
      </c>
      <c r="C297" s="165"/>
      <c r="D297" s="167"/>
      <c r="E297" s="167"/>
      <c r="F297" s="167"/>
      <c r="G297" s="169"/>
      <c r="H297" s="171"/>
      <c r="I297" s="173"/>
      <c r="J297" s="173"/>
      <c r="K297" s="173"/>
      <c r="L297" s="175"/>
    </row>
    <row r="298" spans="1:12" ht="16" x14ac:dyDescent="0.2">
      <c r="A298" s="12"/>
      <c r="B298" s="86" t="s">
        <v>28</v>
      </c>
      <c r="C298" s="164"/>
      <c r="D298" s="166"/>
      <c r="E298" s="166"/>
      <c r="F298" s="166"/>
      <c r="G298" s="168"/>
      <c r="H298" s="170"/>
      <c r="I298" s="172"/>
      <c r="J298" s="172"/>
      <c r="K298" s="172"/>
      <c r="L298" s="174"/>
    </row>
    <row r="299" spans="1:12" ht="33" thickBot="1" x14ac:dyDescent="0.25">
      <c r="A299" s="11"/>
      <c r="B299" s="82" t="s">
        <v>342</v>
      </c>
      <c r="C299" s="178"/>
      <c r="D299" s="179"/>
      <c r="E299" s="179"/>
      <c r="F299" s="179"/>
      <c r="G299" s="180"/>
      <c r="H299" s="181"/>
      <c r="I299" s="176"/>
      <c r="J299" s="176"/>
      <c r="K299" s="176"/>
      <c r="L299" s="177"/>
    </row>
    <row r="300" spans="1:12" ht="17" thickBot="1" x14ac:dyDescent="0.25">
      <c r="A300" s="39" t="s">
        <v>69</v>
      </c>
      <c r="B300" s="88" t="s">
        <v>343</v>
      </c>
      <c r="C300" s="95">
        <f t="shared" ref="C300:L300" si="9">SUM(C268:C299)</f>
        <v>0</v>
      </c>
      <c r="D300" s="29">
        <f t="shared" si="9"/>
        <v>0</v>
      </c>
      <c r="E300" s="29">
        <f t="shared" si="9"/>
        <v>0</v>
      </c>
      <c r="F300" s="29">
        <f t="shared" si="9"/>
        <v>0</v>
      </c>
      <c r="G300" s="30">
        <f t="shared" si="9"/>
        <v>0</v>
      </c>
      <c r="H300" s="31">
        <f t="shared" si="9"/>
        <v>0</v>
      </c>
      <c r="I300" s="32">
        <f t="shared" si="9"/>
        <v>0</v>
      </c>
      <c r="J300" s="32">
        <f t="shared" si="9"/>
        <v>0</v>
      </c>
      <c r="K300" s="32">
        <f t="shared" si="9"/>
        <v>0</v>
      </c>
      <c r="L300" s="33">
        <f t="shared" si="9"/>
        <v>0</v>
      </c>
    </row>
    <row r="302" spans="1:12" ht="16" thickBot="1" x14ac:dyDescent="0.25"/>
    <row r="303" spans="1:12" ht="17" thickBot="1" x14ac:dyDescent="0.25">
      <c r="A303" s="41" t="s">
        <v>14</v>
      </c>
      <c r="B303" s="44" t="s">
        <v>15</v>
      </c>
      <c r="C303" s="152" t="s">
        <v>16</v>
      </c>
      <c r="D303" s="153"/>
      <c r="E303" s="153"/>
      <c r="F303" s="153"/>
      <c r="G303" s="206"/>
      <c r="H303" s="155" t="s">
        <v>17</v>
      </c>
      <c r="I303" s="156"/>
      <c r="J303" s="156"/>
      <c r="K303" s="156"/>
      <c r="L303" s="157"/>
    </row>
    <row r="304" spans="1:12" ht="17" thickBot="1" x14ac:dyDescent="0.25">
      <c r="A304" s="41"/>
      <c r="B304" s="87" t="s">
        <v>344</v>
      </c>
      <c r="C304" s="83" t="s">
        <v>19</v>
      </c>
      <c r="D304" s="84" t="s">
        <v>20</v>
      </c>
      <c r="E304" s="84" t="s">
        <v>21</v>
      </c>
      <c r="F304" s="84" t="s">
        <v>22</v>
      </c>
      <c r="G304" s="102" t="s">
        <v>23</v>
      </c>
      <c r="H304" s="104" t="s">
        <v>19</v>
      </c>
      <c r="I304" s="100" t="s">
        <v>20</v>
      </c>
      <c r="J304" s="100" t="s">
        <v>21</v>
      </c>
      <c r="K304" s="100" t="s">
        <v>22</v>
      </c>
      <c r="L304" s="101" t="s">
        <v>23</v>
      </c>
    </row>
    <row r="305" spans="1:12" ht="16" x14ac:dyDescent="0.2">
      <c r="A305" s="74">
        <v>11.1</v>
      </c>
      <c r="B305" s="80" t="s">
        <v>345</v>
      </c>
      <c r="C305" s="158"/>
      <c r="D305" s="159"/>
      <c r="E305" s="159"/>
      <c r="F305" s="159"/>
      <c r="G305" s="160"/>
      <c r="H305" s="207"/>
      <c r="I305" s="204"/>
      <c r="J305" s="204"/>
      <c r="K305" s="204"/>
      <c r="L305" s="205"/>
    </row>
    <row r="306" spans="1:12" ht="32" x14ac:dyDescent="0.2">
      <c r="A306" s="9" t="s">
        <v>346</v>
      </c>
      <c r="B306" s="81" t="s">
        <v>347</v>
      </c>
      <c r="C306" s="97"/>
      <c r="D306" s="133"/>
      <c r="E306" s="133"/>
      <c r="F306" s="133"/>
      <c r="G306" s="103"/>
      <c r="H306" s="130"/>
      <c r="I306" s="131"/>
      <c r="J306" s="131"/>
      <c r="K306" s="131"/>
      <c r="L306" s="132"/>
    </row>
    <row r="307" spans="1:12" ht="16" x14ac:dyDescent="0.2">
      <c r="A307" s="9" t="s">
        <v>348</v>
      </c>
      <c r="B307" s="81" t="s">
        <v>26</v>
      </c>
      <c r="C307" s="164"/>
      <c r="D307" s="166"/>
      <c r="E307" s="166"/>
      <c r="F307" s="166"/>
      <c r="G307" s="168"/>
      <c r="H307" s="170"/>
      <c r="I307" s="172"/>
      <c r="J307" s="172"/>
      <c r="K307" s="172"/>
      <c r="L307" s="174"/>
    </row>
    <row r="308" spans="1:12" ht="32" x14ac:dyDescent="0.2">
      <c r="A308" s="9"/>
      <c r="B308" s="81" t="s">
        <v>349</v>
      </c>
      <c r="C308" s="165"/>
      <c r="D308" s="167"/>
      <c r="E308" s="167"/>
      <c r="F308" s="167"/>
      <c r="G308" s="169"/>
      <c r="H308" s="171"/>
      <c r="I308" s="173"/>
      <c r="J308" s="173"/>
      <c r="K308" s="173"/>
      <c r="L308" s="175"/>
    </row>
    <row r="309" spans="1:12" ht="16" x14ac:dyDescent="0.2">
      <c r="A309" s="9"/>
      <c r="B309" s="81" t="s">
        <v>28</v>
      </c>
      <c r="C309" s="164"/>
      <c r="D309" s="166"/>
      <c r="E309" s="166"/>
      <c r="F309" s="166"/>
      <c r="G309" s="168"/>
      <c r="H309" s="170"/>
      <c r="I309" s="172"/>
      <c r="J309" s="172"/>
      <c r="K309" s="172"/>
      <c r="L309" s="174"/>
    </row>
    <row r="310" spans="1:12" ht="16" x14ac:dyDescent="0.2">
      <c r="A310" s="9"/>
      <c r="B310" s="81" t="s">
        <v>350</v>
      </c>
      <c r="C310" s="165"/>
      <c r="D310" s="167"/>
      <c r="E310" s="167"/>
      <c r="F310" s="167"/>
      <c r="G310" s="169"/>
      <c r="H310" s="171"/>
      <c r="I310" s="173"/>
      <c r="J310" s="173"/>
      <c r="K310" s="173"/>
      <c r="L310" s="175"/>
    </row>
    <row r="311" spans="1:12" ht="16" x14ac:dyDescent="0.2">
      <c r="A311" s="9"/>
      <c r="B311" s="81" t="s">
        <v>326</v>
      </c>
      <c r="C311" s="164"/>
      <c r="D311" s="166"/>
      <c r="E311" s="166"/>
      <c r="F311" s="166"/>
      <c r="G311" s="168"/>
      <c r="H311" s="170"/>
      <c r="I311" s="172"/>
      <c r="J311" s="172"/>
      <c r="K311" s="172"/>
      <c r="L311" s="174"/>
    </row>
    <row r="312" spans="1:12" ht="32" x14ac:dyDescent="0.2">
      <c r="A312" s="9"/>
      <c r="B312" s="81" t="s">
        <v>351</v>
      </c>
      <c r="C312" s="165"/>
      <c r="D312" s="167"/>
      <c r="E312" s="167"/>
      <c r="F312" s="167"/>
      <c r="G312" s="169"/>
      <c r="H312" s="171"/>
      <c r="I312" s="173"/>
      <c r="J312" s="173"/>
      <c r="K312" s="173"/>
      <c r="L312" s="175"/>
    </row>
    <row r="313" spans="1:12" ht="16" x14ac:dyDescent="0.2">
      <c r="A313" s="9"/>
      <c r="B313" s="81" t="s">
        <v>352</v>
      </c>
      <c r="C313" s="164"/>
      <c r="D313" s="166"/>
      <c r="E313" s="166"/>
      <c r="F313" s="166"/>
      <c r="G313" s="168"/>
      <c r="H313" s="170"/>
      <c r="I313" s="172"/>
      <c r="J313" s="172"/>
      <c r="K313" s="172"/>
      <c r="L313" s="174"/>
    </row>
    <row r="314" spans="1:12" ht="32" x14ac:dyDescent="0.2">
      <c r="A314" s="9"/>
      <c r="B314" s="81" t="s">
        <v>353</v>
      </c>
      <c r="C314" s="165"/>
      <c r="D314" s="167"/>
      <c r="E314" s="167"/>
      <c r="F314" s="167"/>
      <c r="G314" s="169"/>
      <c r="H314" s="171"/>
      <c r="I314" s="173"/>
      <c r="J314" s="173"/>
      <c r="K314" s="173"/>
      <c r="L314" s="175"/>
    </row>
    <row r="315" spans="1:12" ht="16" x14ac:dyDescent="0.2">
      <c r="A315" s="9">
        <v>11.2</v>
      </c>
      <c r="B315" s="81" t="s">
        <v>354</v>
      </c>
      <c r="C315" s="158"/>
      <c r="D315" s="159"/>
      <c r="E315" s="159"/>
      <c r="F315" s="159"/>
      <c r="G315" s="160"/>
      <c r="H315" s="161"/>
      <c r="I315" s="162"/>
      <c r="J315" s="162"/>
      <c r="K315" s="162"/>
      <c r="L315" s="163"/>
    </row>
    <row r="316" spans="1:12" ht="16" x14ac:dyDescent="0.2">
      <c r="A316" s="9" t="s">
        <v>355</v>
      </c>
      <c r="B316" s="81" t="s">
        <v>26</v>
      </c>
      <c r="C316" s="164"/>
      <c r="D316" s="166"/>
      <c r="E316" s="166"/>
      <c r="F316" s="166"/>
      <c r="G316" s="168"/>
      <c r="H316" s="170"/>
      <c r="I316" s="172"/>
      <c r="J316" s="172"/>
      <c r="K316" s="172"/>
      <c r="L316" s="174"/>
    </row>
    <row r="317" spans="1:12" ht="32" x14ac:dyDescent="0.2">
      <c r="A317" s="9"/>
      <c r="B317" s="81" t="s">
        <v>356</v>
      </c>
      <c r="C317" s="165"/>
      <c r="D317" s="167"/>
      <c r="E317" s="167"/>
      <c r="F317" s="167"/>
      <c r="G317" s="169"/>
      <c r="H317" s="171"/>
      <c r="I317" s="173"/>
      <c r="J317" s="173"/>
      <c r="K317" s="173"/>
      <c r="L317" s="175"/>
    </row>
    <row r="318" spans="1:12" ht="16" x14ac:dyDescent="0.2">
      <c r="A318" s="9"/>
      <c r="B318" s="81" t="s">
        <v>28</v>
      </c>
      <c r="C318" s="164"/>
      <c r="D318" s="166"/>
      <c r="E318" s="166"/>
      <c r="F318" s="166"/>
      <c r="G318" s="168"/>
      <c r="H318" s="170"/>
      <c r="I318" s="172"/>
      <c r="J318" s="172"/>
      <c r="K318" s="172"/>
      <c r="L318" s="174"/>
    </row>
    <row r="319" spans="1:12" ht="32" x14ac:dyDescent="0.2">
      <c r="A319" s="9"/>
      <c r="B319" s="81" t="s">
        <v>357</v>
      </c>
      <c r="C319" s="165"/>
      <c r="D319" s="167"/>
      <c r="E319" s="167"/>
      <c r="F319" s="167"/>
      <c r="G319" s="169"/>
      <c r="H319" s="171"/>
      <c r="I319" s="173"/>
      <c r="J319" s="173"/>
      <c r="K319" s="173"/>
      <c r="L319" s="175"/>
    </row>
    <row r="320" spans="1:12" ht="16" x14ac:dyDescent="0.2">
      <c r="A320" s="9" t="s">
        <v>358</v>
      </c>
      <c r="B320" s="81" t="s">
        <v>26</v>
      </c>
      <c r="C320" s="164"/>
      <c r="D320" s="166"/>
      <c r="E320" s="166"/>
      <c r="F320" s="166"/>
      <c r="G320" s="168"/>
      <c r="H320" s="170"/>
      <c r="I320" s="172"/>
      <c r="J320" s="172"/>
      <c r="K320" s="172"/>
      <c r="L320" s="174"/>
    </row>
    <row r="321" spans="1:12" ht="16" x14ac:dyDescent="0.2">
      <c r="A321" s="9"/>
      <c r="B321" s="81" t="s">
        <v>359</v>
      </c>
      <c r="C321" s="165"/>
      <c r="D321" s="167"/>
      <c r="E321" s="167"/>
      <c r="F321" s="167"/>
      <c r="G321" s="169"/>
      <c r="H321" s="171"/>
      <c r="I321" s="173"/>
      <c r="J321" s="173"/>
      <c r="K321" s="173"/>
      <c r="L321" s="175"/>
    </row>
    <row r="322" spans="1:12" ht="16" x14ac:dyDescent="0.2">
      <c r="A322" s="9"/>
      <c r="B322" s="81" t="s">
        <v>28</v>
      </c>
      <c r="C322" s="164"/>
      <c r="D322" s="166"/>
      <c r="E322" s="166"/>
      <c r="F322" s="166"/>
      <c r="G322" s="168"/>
      <c r="H322" s="170"/>
      <c r="I322" s="172"/>
      <c r="J322" s="172"/>
      <c r="K322" s="172"/>
      <c r="L322" s="174"/>
    </row>
    <row r="323" spans="1:12" ht="33" thickBot="1" x14ac:dyDescent="0.25">
      <c r="A323" s="11"/>
      <c r="B323" s="82" t="s">
        <v>360</v>
      </c>
      <c r="C323" s="184"/>
      <c r="D323" s="185"/>
      <c r="E323" s="185"/>
      <c r="F323" s="185"/>
      <c r="G323" s="186"/>
      <c r="H323" s="187"/>
      <c r="I323" s="182"/>
      <c r="J323" s="182"/>
      <c r="K323" s="182"/>
      <c r="L323" s="183"/>
    </row>
    <row r="324" spans="1:12" ht="17" thickBot="1" x14ac:dyDescent="0.25">
      <c r="A324" s="39" t="s">
        <v>69</v>
      </c>
      <c r="B324" s="88" t="s">
        <v>361</v>
      </c>
      <c r="C324" s="95">
        <f t="shared" ref="C324:L324" si="10">SUM(C305:C323)</f>
        <v>0</v>
      </c>
      <c r="D324" s="29">
        <f t="shared" si="10"/>
        <v>0</v>
      </c>
      <c r="E324" s="29">
        <f t="shared" si="10"/>
        <v>0</v>
      </c>
      <c r="F324" s="29">
        <f t="shared" si="10"/>
        <v>0</v>
      </c>
      <c r="G324" s="30">
        <f t="shared" si="10"/>
        <v>0</v>
      </c>
      <c r="H324" s="31">
        <f t="shared" si="10"/>
        <v>0</v>
      </c>
      <c r="I324" s="32">
        <f t="shared" si="10"/>
        <v>0</v>
      </c>
      <c r="J324" s="32">
        <f t="shared" si="10"/>
        <v>0</v>
      </c>
      <c r="K324" s="32">
        <f t="shared" si="10"/>
        <v>0</v>
      </c>
      <c r="L324" s="33">
        <f t="shared" si="10"/>
        <v>0</v>
      </c>
    </row>
    <row r="326" spans="1:12" ht="16" thickBot="1" x14ac:dyDescent="0.25"/>
    <row r="327" spans="1:12" ht="17" thickBot="1" x14ac:dyDescent="0.25">
      <c r="A327" s="41" t="s">
        <v>14</v>
      </c>
      <c r="B327" s="44" t="s">
        <v>15</v>
      </c>
      <c r="C327" s="152" t="s">
        <v>16</v>
      </c>
      <c r="D327" s="153"/>
      <c r="E327" s="153"/>
      <c r="F327" s="153"/>
      <c r="G327" s="154"/>
      <c r="H327" s="193" t="s">
        <v>17</v>
      </c>
      <c r="I327" s="156"/>
      <c r="J327" s="156"/>
      <c r="K327" s="156"/>
      <c r="L327" s="157"/>
    </row>
    <row r="328" spans="1:12" ht="17" thickBot="1" x14ac:dyDescent="0.25">
      <c r="A328" s="41"/>
      <c r="B328" s="67" t="s">
        <v>362</v>
      </c>
      <c r="C328" s="68" t="s">
        <v>19</v>
      </c>
      <c r="D328" s="69" t="s">
        <v>20</v>
      </c>
      <c r="E328" s="69" t="s">
        <v>21</v>
      </c>
      <c r="F328" s="69" t="s">
        <v>22</v>
      </c>
      <c r="G328" s="70" t="s">
        <v>23</v>
      </c>
      <c r="H328" s="71" t="s">
        <v>19</v>
      </c>
      <c r="I328" s="72" t="s">
        <v>20</v>
      </c>
      <c r="J328" s="72" t="s">
        <v>21</v>
      </c>
      <c r="K328" s="72" t="s">
        <v>22</v>
      </c>
      <c r="L328" s="73" t="s">
        <v>23</v>
      </c>
    </row>
    <row r="329" spans="1:12" ht="16" x14ac:dyDescent="0.2">
      <c r="A329" s="74">
        <v>12.1</v>
      </c>
      <c r="B329" s="80" t="s">
        <v>363</v>
      </c>
      <c r="C329" s="194"/>
      <c r="D329" s="195"/>
      <c r="E329" s="195"/>
      <c r="F329" s="195"/>
      <c r="G329" s="196"/>
      <c r="H329" s="197"/>
      <c r="I329" s="198"/>
      <c r="J329" s="198"/>
      <c r="K329" s="198"/>
      <c r="L329" s="199"/>
    </row>
    <row r="330" spans="1:12" ht="32" x14ac:dyDescent="0.2">
      <c r="A330" s="9" t="s">
        <v>364</v>
      </c>
      <c r="B330" s="81" t="s">
        <v>365</v>
      </c>
      <c r="C330" s="47"/>
      <c r="D330" s="27"/>
      <c r="E330" s="27"/>
      <c r="F330" s="27"/>
      <c r="G330" s="48"/>
      <c r="H330" s="98"/>
      <c r="I330" s="28"/>
      <c r="J330" s="28"/>
      <c r="K330" s="28"/>
      <c r="L330" s="50"/>
    </row>
    <row r="331" spans="1:12" ht="32" x14ac:dyDescent="0.2">
      <c r="A331" s="9" t="s">
        <v>366</v>
      </c>
      <c r="B331" s="81" t="s">
        <v>367</v>
      </c>
      <c r="C331" s="34"/>
      <c r="D331" s="18"/>
      <c r="E331" s="18"/>
      <c r="F331" s="18"/>
      <c r="G331" s="19"/>
      <c r="H331" s="57"/>
      <c r="I331" s="24"/>
      <c r="J331" s="24"/>
      <c r="K331" s="24"/>
      <c r="L331" s="25"/>
    </row>
    <row r="332" spans="1:12" ht="16" x14ac:dyDescent="0.2">
      <c r="A332" s="9">
        <v>12.2</v>
      </c>
      <c r="B332" s="81" t="s">
        <v>368</v>
      </c>
      <c r="C332" s="159"/>
      <c r="D332" s="159"/>
      <c r="E332" s="159"/>
      <c r="F332" s="159"/>
      <c r="G332" s="160"/>
      <c r="H332" s="161"/>
      <c r="I332" s="162"/>
      <c r="J332" s="162"/>
      <c r="K332" s="162"/>
      <c r="L332" s="163"/>
    </row>
    <row r="333" spans="1:12" ht="32" x14ac:dyDescent="0.2">
      <c r="A333" s="9" t="s">
        <v>369</v>
      </c>
      <c r="B333" s="81" t="s">
        <v>370</v>
      </c>
      <c r="C333" s="34"/>
      <c r="D333" s="18"/>
      <c r="E333" s="18"/>
      <c r="F333" s="18"/>
      <c r="G333" s="19"/>
      <c r="H333" s="57"/>
      <c r="I333" s="24"/>
      <c r="J333" s="24"/>
      <c r="K333" s="24"/>
      <c r="L333" s="25"/>
    </row>
    <row r="334" spans="1:12" ht="16" x14ac:dyDescent="0.2">
      <c r="A334" s="9" t="s">
        <v>371</v>
      </c>
      <c r="B334" s="81" t="s">
        <v>372</v>
      </c>
      <c r="C334" s="34"/>
      <c r="D334" s="18"/>
      <c r="E334" s="18"/>
      <c r="F334" s="18"/>
      <c r="G334" s="19"/>
      <c r="H334" s="57"/>
      <c r="I334" s="24"/>
      <c r="J334" s="24"/>
      <c r="K334" s="24"/>
      <c r="L334" s="25"/>
    </row>
    <row r="335" spans="1:12" ht="16" x14ac:dyDescent="0.2">
      <c r="A335" s="12" t="s">
        <v>373</v>
      </c>
      <c r="B335" s="86" t="s">
        <v>374</v>
      </c>
      <c r="C335" s="89"/>
      <c r="D335" s="90"/>
      <c r="E335" s="90"/>
      <c r="F335" s="90"/>
      <c r="G335" s="91"/>
      <c r="H335" s="92"/>
      <c r="I335" s="93"/>
      <c r="J335" s="93"/>
      <c r="K335" s="93"/>
      <c r="L335" s="94"/>
    </row>
    <row r="336" spans="1:12" ht="16" x14ac:dyDescent="0.2">
      <c r="A336" s="12" t="s">
        <v>375</v>
      </c>
      <c r="B336" s="81" t="s">
        <v>376</v>
      </c>
      <c r="C336" s="89"/>
      <c r="D336" s="90"/>
      <c r="E336" s="90"/>
      <c r="F336" s="90"/>
      <c r="G336" s="91"/>
      <c r="H336" s="92"/>
      <c r="I336" s="93"/>
      <c r="J336" s="93"/>
      <c r="K336" s="93"/>
      <c r="L336" s="94"/>
    </row>
    <row r="337" spans="1:12" ht="16" x14ac:dyDescent="0.2">
      <c r="A337" s="12" t="s">
        <v>377</v>
      </c>
      <c r="B337" s="81" t="s">
        <v>378</v>
      </c>
      <c r="C337" s="89"/>
      <c r="D337" s="90"/>
      <c r="E337" s="90"/>
      <c r="F337" s="90"/>
      <c r="G337" s="91"/>
      <c r="H337" s="92"/>
      <c r="I337" s="93"/>
      <c r="J337" s="93"/>
      <c r="K337" s="93"/>
      <c r="L337" s="94"/>
    </row>
    <row r="338" spans="1:12" ht="16" x14ac:dyDescent="0.2">
      <c r="A338" s="9">
        <v>12.3</v>
      </c>
      <c r="B338" s="81" t="s">
        <v>379</v>
      </c>
      <c r="C338" s="158"/>
      <c r="D338" s="159"/>
      <c r="E338" s="159"/>
      <c r="F338" s="159"/>
      <c r="G338" s="160"/>
      <c r="H338" s="161"/>
      <c r="I338" s="162"/>
      <c r="J338" s="162"/>
      <c r="K338" s="162"/>
      <c r="L338" s="163"/>
    </row>
    <row r="339" spans="1:12" ht="33" thickBot="1" x14ac:dyDescent="0.25">
      <c r="A339" s="11" t="s">
        <v>380</v>
      </c>
      <c r="B339" s="82" t="s">
        <v>381</v>
      </c>
      <c r="C339" s="89"/>
      <c r="D339" s="90"/>
      <c r="E339" s="90"/>
      <c r="F339" s="90"/>
      <c r="G339" s="91"/>
      <c r="H339" s="92"/>
      <c r="I339" s="93"/>
      <c r="J339" s="93"/>
      <c r="K339" s="93"/>
      <c r="L339" s="94"/>
    </row>
    <row r="340" spans="1:12" ht="17" thickBot="1" x14ac:dyDescent="0.25">
      <c r="A340" s="39" t="s">
        <v>69</v>
      </c>
      <c r="B340" s="88" t="s">
        <v>382</v>
      </c>
      <c r="C340" s="95">
        <f>SUM(C329:C335)</f>
        <v>0</v>
      </c>
      <c r="D340" s="29">
        <f t="shared" ref="D340:L340" si="11">SUM(D329:D335)</f>
        <v>0</v>
      </c>
      <c r="E340" s="29">
        <f t="shared" si="11"/>
        <v>0</v>
      </c>
      <c r="F340" s="29">
        <f t="shared" si="11"/>
        <v>0</v>
      </c>
      <c r="G340" s="29">
        <f t="shared" si="11"/>
        <v>0</v>
      </c>
      <c r="H340" s="29">
        <f t="shared" si="11"/>
        <v>0</v>
      </c>
      <c r="I340" s="29">
        <f t="shared" si="11"/>
        <v>0</v>
      </c>
      <c r="J340" s="29">
        <f t="shared" si="11"/>
        <v>0</v>
      </c>
      <c r="K340" s="29">
        <f t="shared" si="11"/>
        <v>0</v>
      </c>
      <c r="L340" s="96">
        <f t="shared" si="11"/>
        <v>0</v>
      </c>
    </row>
  </sheetData>
  <dataConsolidate link="1"/>
  <mergeCells count="812">
    <mergeCell ref="C338:G338"/>
    <mergeCell ref="H338:L338"/>
    <mergeCell ref="I322:I323"/>
    <mergeCell ref="J322:J323"/>
    <mergeCell ref="K322:K323"/>
    <mergeCell ref="L322:L323"/>
    <mergeCell ref="C327:G327"/>
    <mergeCell ref="H327:L327"/>
    <mergeCell ref="C322:C323"/>
    <mergeCell ref="D322:D323"/>
    <mergeCell ref="E322:E323"/>
    <mergeCell ref="F322:F323"/>
    <mergeCell ref="G322:G323"/>
    <mergeCell ref="H322:H323"/>
    <mergeCell ref="C329:G329"/>
    <mergeCell ref="H329:L329"/>
    <mergeCell ref="C332:G332"/>
    <mergeCell ref="H332:L332"/>
    <mergeCell ref="L318:L319"/>
    <mergeCell ref="C320:C321"/>
    <mergeCell ref="D320:D321"/>
    <mergeCell ref="E320:E321"/>
    <mergeCell ref="F320:F321"/>
    <mergeCell ref="G320:G321"/>
    <mergeCell ref="H320:H321"/>
    <mergeCell ref="I320:I321"/>
    <mergeCell ref="J320:J321"/>
    <mergeCell ref="K320:K321"/>
    <mergeCell ref="L320:L321"/>
    <mergeCell ref="C318:C319"/>
    <mergeCell ref="D318:D319"/>
    <mergeCell ref="E318:E319"/>
    <mergeCell ref="F318:F319"/>
    <mergeCell ref="G318:G319"/>
    <mergeCell ref="H318:H319"/>
    <mergeCell ref="I318:I319"/>
    <mergeCell ref="J318:J319"/>
    <mergeCell ref="K318:K319"/>
    <mergeCell ref="L313:L314"/>
    <mergeCell ref="C315:G315"/>
    <mergeCell ref="H315:L315"/>
    <mergeCell ref="C316:C317"/>
    <mergeCell ref="D316:D317"/>
    <mergeCell ref="E316:E317"/>
    <mergeCell ref="F316:F317"/>
    <mergeCell ref="G316:G317"/>
    <mergeCell ref="H316:H317"/>
    <mergeCell ref="I316:I317"/>
    <mergeCell ref="J316:J317"/>
    <mergeCell ref="K316:K317"/>
    <mergeCell ref="L316:L317"/>
    <mergeCell ref="C313:C314"/>
    <mergeCell ref="D313:D314"/>
    <mergeCell ref="E313:E314"/>
    <mergeCell ref="F313:F314"/>
    <mergeCell ref="G313:G314"/>
    <mergeCell ref="H313:H314"/>
    <mergeCell ref="I313:I314"/>
    <mergeCell ref="J313:J314"/>
    <mergeCell ref="K313:K314"/>
    <mergeCell ref="L309:L310"/>
    <mergeCell ref="C311:C312"/>
    <mergeCell ref="D311:D312"/>
    <mergeCell ref="E311:E312"/>
    <mergeCell ref="F311:F312"/>
    <mergeCell ref="G311:G312"/>
    <mergeCell ref="H311:H312"/>
    <mergeCell ref="I311:I312"/>
    <mergeCell ref="J311:J312"/>
    <mergeCell ref="K311:K312"/>
    <mergeCell ref="L311:L312"/>
    <mergeCell ref="C309:C310"/>
    <mergeCell ref="D309:D310"/>
    <mergeCell ref="E309:E310"/>
    <mergeCell ref="F309:F310"/>
    <mergeCell ref="G309:G310"/>
    <mergeCell ref="H309:H310"/>
    <mergeCell ref="I309:I310"/>
    <mergeCell ref="J309:J310"/>
    <mergeCell ref="K309:K310"/>
    <mergeCell ref="C305:G305"/>
    <mergeCell ref="H305:L305"/>
    <mergeCell ref="C307:C308"/>
    <mergeCell ref="D307:D308"/>
    <mergeCell ref="E307:E308"/>
    <mergeCell ref="F307:F308"/>
    <mergeCell ref="G307:G308"/>
    <mergeCell ref="H307:H308"/>
    <mergeCell ref="I307:I308"/>
    <mergeCell ref="J307:J308"/>
    <mergeCell ref="K307:K308"/>
    <mergeCell ref="L307:L308"/>
    <mergeCell ref="L298:L299"/>
    <mergeCell ref="C303:G303"/>
    <mergeCell ref="H303:L303"/>
    <mergeCell ref="I296:I297"/>
    <mergeCell ref="J296:J297"/>
    <mergeCell ref="K296:K297"/>
    <mergeCell ref="L296:L297"/>
    <mergeCell ref="C298:C299"/>
    <mergeCell ref="D298:D299"/>
    <mergeCell ref="E298:E299"/>
    <mergeCell ref="F298:F299"/>
    <mergeCell ref="G298:G299"/>
    <mergeCell ref="H298:H299"/>
    <mergeCell ref="C296:C297"/>
    <mergeCell ref="D296:D297"/>
    <mergeCell ref="E296:E297"/>
    <mergeCell ref="F296:F297"/>
    <mergeCell ref="G296:G297"/>
    <mergeCell ref="H296:H297"/>
    <mergeCell ref="I298:I299"/>
    <mergeCell ref="J298:J299"/>
    <mergeCell ref="K298:K299"/>
    <mergeCell ref="I292:I293"/>
    <mergeCell ref="J292:J293"/>
    <mergeCell ref="K292:K293"/>
    <mergeCell ref="L292:L293"/>
    <mergeCell ref="C294:C295"/>
    <mergeCell ref="D294:D295"/>
    <mergeCell ref="E294:E295"/>
    <mergeCell ref="F294:F295"/>
    <mergeCell ref="G294:G295"/>
    <mergeCell ref="H294:H295"/>
    <mergeCell ref="C292:C293"/>
    <mergeCell ref="D292:D293"/>
    <mergeCell ref="E292:E293"/>
    <mergeCell ref="F292:F293"/>
    <mergeCell ref="G292:G293"/>
    <mergeCell ref="H292:H293"/>
    <mergeCell ref="I294:I295"/>
    <mergeCell ref="J294:J295"/>
    <mergeCell ref="K294:K295"/>
    <mergeCell ref="L294:L295"/>
    <mergeCell ref="I289:I290"/>
    <mergeCell ref="J289:J290"/>
    <mergeCell ref="K289:K290"/>
    <mergeCell ref="L289:L290"/>
    <mergeCell ref="C291:G291"/>
    <mergeCell ref="H291:L291"/>
    <mergeCell ref="I287:I288"/>
    <mergeCell ref="J287:J288"/>
    <mergeCell ref="K287:K288"/>
    <mergeCell ref="L287:L288"/>
    <mergeCell ref="C289:C290"/>
    <mergeCell ref="D289:D290"/>
    <mergeCell ref="E289:E290"/>
    <mergeCell ref="F289:F290"/>
    <mergeCell ref="G289:G290"/>
    <mergeCell ref="H289:H290"/>
    <mergeCell ref="C287:C288"/>
    <mergeCell ref="D287:D288"/>
    <mergeCell ref="E287:E288"/>
    <mergeCell ref="F287:F288"/>
    <mergeCell ref="G287:G288"/>
    <mergeCell ref="H287:H288"/>
    <mergeCell ref="I284:I285"/>
    <mergeCell ref="J284:J285"/>
    <mergeCell ref="K284:K285"/>
    <mergeCell ref="L284:L285"/>
    <mergeCell ref="C286:G286"/>
    <mergeCell ref="H286:L286"/>
    <mergeCell ref="I282:I283"/>
    <mergeCell ref="J282:J283"/>
    <mergeCell ref="K282:K283"/>
    <mergeCell ref="L282:L283"/>
    <mergeCell ref="C284:C285"/>
    <mergeCell ref="D284:D285"/>
    <mergeCell ref="E284:E285"/>
    <mergeCell ref="F284:F285"/>
    <mergeCell ref="G284:G285"/>
    <mergeCell ref="H284:H285"/>
    <mergeCell ref="C282:C283"/>
    <mergeCell ref="D282:D283"/>
    <mergeCell ref="E282:E283"/>
    <mergeCell ref="F282:F283"/>
    <mergeCell ref="G282:G283"/>
    <mergeCell ref="H282:H283"/>
    <mergeCell ref="I279:I280"/>
    <mergeCell ref="J279:J280"/>
    <mergeCell ref="K279:K280"/>
    <mergeCell ref="L279:L280"/>
    <mergeCell ref="C281:G281"/>
    <mergeCell ref="H281:L281"/>
    <mergeCell ref="I277:I278"/>
    <mergeCell ref="J277:J278"/>
    <mergeCell ref="K277:K278"/>
    <mergeCell ref="L277:L278"/>
    <mergeCell ref="C279:C280"/>
    <mergeCell ref="D279:D280"/>
    <mergeCell ref="E279:E280"/>
    <mergeCell ref="F279:F280"/>
    <mergeCell ref="G279:G280"/>
    <mergeCell ref="H279:H280"/>
    <mergeCell ref="I275:I276"/>
    <mergeCell ref="J275:J276"/>
    <mergeCell ref="K275:K276"/>
    <mergeCell ref="L275:L276"/>
    <mergeCell ref="C277:C278"/>
    <mergeCell ref="D277:D278"/>
    <mergeCell ref="E277:E278"/>
    <mergeCell ref="F277:F278"/>
    <mergeCell ref="G277:G278"/>
    <mergeCell ref="H277:H278"/>
    <mergeCell ref="C275:C276"/>
    <mergeCell ref="D275:D276"/>
    <mergeCell ref="E275:E276"/>
    <mergeCell ref="F275:F276"/>
    <mergeCell ref="G275:G276"/>
    <mergeCell ref="H275:H276"/>
    <mergeCell ref="C266:G266"/>
    <mergeCell ref="H266:L266"/>
    <mergeCell ref="C268:G268"/>
    <mergeCell ref="H268:L268"/>
    <mergeCell ref="C274:G274"/>
    <mergeCell ref="H274:L274"/>
    <mergeCell ref="I259:I260"/>
    <mergeCell ref="J259:J260"/>
    <mergeCell ref="K259:K260"/>
    <mergeCell ref="L259:L260"/>
    <mergeCell ref="C261:G261"/>
    <mergeCell ref="H261:L261"/>
    <mergeCell ref="I256:I258"/>
    <mergeCell ref="J256:J258"/>
    <mergeCell ref="K256:K258"/>
    <mergeCell ref="L256:L258"/>
    <mergeCell ref="C259:C260"/>
    <mergeCell ref="D259:D260"/>
    <mergeCell ref="E259:E260"/>
    <mergeCell ref="F259:F260"/>
    <mergeCell ref="G259:G260"/>
    <mergeCell ref="H259:H260"/>
    <mergeCell ref="C256:C258"/>
    <mergeCell ref="D256:D258"/>
    <mergeCell ref="E256:E258"/>
    <mergeCell ref="F256:F258"/>
    <mergeCell ref="G256:G258"/>
    <mergeCell ref="H256:H258"/>
    <mergeCell ref="C246:G246"/>
    <mergeCell ref="H246:L246"/>
    <mergeCell ref="C253:G253"/>
    <mergeCell ref="H253:L253"/>
    <mergeCell ref="C255:G255"/>
    <mergeCell ref="H255:L255"/>
    <mergeCell ref="I238:I239"/>
    <mergeCell ref="J238:J239"/>
    <mergeCell ref="K238:K239"/>
    <mergeCell ref="L238:L239"/>
    <mergeCell ref="C244:G244"/>
    <mergeCell ref="H244:L244"/>
    <mergeCell ref="I236:I237"/>
    <mergeCell ref="J236:J237"/>
    <mergeCell ref="K236:K237"/>
    <mergeCell ref="L236:L237"/>
    <mergeCell ref="C238:C239"/>
    <mergeCell ref="D238:D239"/>
    <mergeCell ref="E238:E239"/>
    <mergeCell ref="F238:F239"/>
    <mergeCell ref="G238:G239"/>
    <mergeCell ref="H238:H239"/>
    <mergeCell ref="C236:C237"/>
    <mergeCell ref="D236:D237"/>
    <mergeCell ref="E236:E237"/>
    <mergeCell ref="F236:F237"/>
    <mergeCell ref="G236:G237"/>
    <mergeCell ref="H236:H237"/>
    <mergeCell ref="I233:I234"/>
    <mergeCell ref="J233:J234"/>
    <mergeCell ref="K233:K234"/>
    <mergeCell ref="L233:L234"/>
    <mergeCell ref="C235:G235"/>
    <mergeCell ref="H235:L235"/>
    <mergeCell ref="I231:I232"/>
    <mergeCell ref="J231:J232"/>
    <mergeCell ref="K231:K232"/>
    <mergeCell ref="L231:L232"/>
    <mergeCell ref="C233:C234"/>
    <mergeCell ref="D233:D234"/>
    <mergeCell ref="E233:E234"/>
    <mergeCell ref="F233:F234"/>
    <mergeCell ref="G233:G234"/>
    <mergeCell ref="H233:H234"/>
    <mergeCell ref="C224:G224"/>
    <mergeCell ref="H224:L224"/>
    <mergeCell ref="C228:G228"/>
    <mergeCell ref="H228:L228"/>
    <mergeCell ref="C231:C232"/>
    <mergeCell ref="D231:D232"/>
    <mergeCell ref="E231:E232"/>
    <mergeCell ref="F231:F232"/>
    <mergeCell ref="G231:G232"/>
    <mergeCell ref="H231:H232"/>
    <mergeCell ref="K215:K216"/>
    <mergeCell ref="L215:L216"/>
    <mergeCell ref="C217:G217"/>
    <mergeCell ref="H217:L217"/>
    <mergeCell ref="C222:G222"/>
    <mergeCell ref="H222:L222"/>
    <mergeCell ref="K212:K214"/>
    <mergeCell ref="L212:L214"/>
    <mergeCell ref="C215:C216"/>
    <mergeCell ref="D215:D216"/>
    <mergeCell ref="E215:E216"/>
    <mergeCell ref="F215:F216"/>
    <mergeCell ref="G215:G216"/>
    <mergeCell ref="H215:H216"/>
    <mergeCell ref="I215:I216"/>
    <mergeCell ref="J215:J216"/>
    <mergeCell ref="L210:L211"/>
    <mergeCell ref="C212:C214"/>
    <mergeCell ref="D212:D214"/>
    <mergeCell ref="E212:E214"/>
    <mergeCell ref="F212:F214"/>
    <mergeCell ref="G212:G214"/>
    <mergeCell ref="H212:H214"/>
    <mergeCell ref="I212:I214"/>
    <mergeCell ref="J212:J214"/>
    <mergeCell ref="C210:C211"/>
    <mergeCell ref="D210:D211"/>
    <mergeCell ref="E210:E211"/>
    <mergeCell ref="F210:F211"/>
    <mergeCell ref="G210:G211"/>
    <mergeCell ref="H210:H211"/>
    <mergeCell ref="I210:I211"/>
    <mergeCell ref="J210:J211"/>
    <mergeCell ref="K210:K211"/>
    <mergeCell ref="C206:G206"/>
    <mergeCell ref="H206:L206"/>
    <mergeCell ref="C207:C209"/>
    <mergeCell ref="D207:D209"/>
    <mergeCell ref="E207:E209"/>
    <mergeCell ref="F207:F209"/>
    <mergeCell ref="G207:G209"/>
    <mergeCell ref="H207:H209"/>
    <mergeCell ref="I207:I209"/>
    <mergeCell ref="J207:J209"/>
    <mergeCell ref="K207:K209"/>
    <mergeCell ref="L207:L209"/>
    <mergeCell ref="K188:K195"/>
    <mergeCell ref="L188:L195"/>
    <mergeCell ref="C200:G200"/>
    <mergeCell ref="H200:L200"/>
    <mergeCell ref="C202:G202"/>
    <mergeCell ref="H202:L202"/>
    <mergeCell ref="C186:G186"/>
    <mergeCell ref="H186:L186"/>
    <mergeCell ref="C188:C195"/>
    <mergeCell ref="D188:D195"/>
    <mergeCell ref="E188:E195"/>
    <mergeCell ref="F188:F195"/>
    <mergeCell ref="G188:G195"/>
    <mergeCell ref="H188:H195"/>
    <mergeCell ref="I188:I195"/>
    <mergeCell ref="J188:J195"/>
    <mergeCell ref="I179:I180"/>
    <mergeCell ref="J179:J180"/>
    <mergeCell ref="K179:K180"/>
    <mergeCell ref="L179:L180"/>
    <mergeCell ref="C182:G182"/>
    <mergeCell ref="H182:L182"/>
    <mergeCell ref="I177:I178"/>
    <mergeCell ref="J177:J178"/>
    <mergeCell ref="K177:K178"/>
    <mergeCell ref="L177:L178"/>
    <mergeCell ref="C179:C180"/>
    <mergeCell ref="D179:D180"/>
    <mergeCell ref="E179:E180"/>
    <mergeCell ref="F179:F180"/>
    <mergeCell ref="G179:G180"/>
    <mergeCell ref="H179:H180"/>
    <mergeCell ref="C174:G174"/>
    <mergeCell ref="H174:L174"/>
    <mergeCell ref="C176:G176"/>
    <mergeCell ref="H176:L176"/>
    <mergeCell ref="C177:C178"/>
    <mergeCell ref="D177:D178"/>
    <mergeCell ref="E177:E178"/>
    <mergeCell ref="F177:F178"/>
    <mergeCell ref="G177:G178"/>
    <mergeCell ref="H177:H178"/>
    <mergeCell ref="I166:I167"/>
    <mergeCell ref="J166:J167"/>
    <mergeCell ref="K166:K167"/>
    <mergeCell ref="L166:L167"/>
    <mergeCell ref="C168:G168"/>
    <mergeCell ref="H168:L168"/>
    <mergeCell ref="I164:I165"/>
    <mergeCell ref="J164:J165"/>
    <mergeCell ref="K164:K165"/>
    <mergeCell ref="L164:L165"/>
    <mergeCell ref="C166:C167"/>
    <mergeCell ref="D166:D167"/>
    <mergeCell ref="E166:E167"/>
    <mergeCell ref="F166:F167"/>
    <mergeCell ref="G166:G167"/>
    <mergeCell ref="H166:H167"/>
    <mergeCell ref="I159:I161"/>
    <mergeCell ref="J159:J161"/>
    <mergeCell ref="K159:K161"/>
    <mergeCell ref="L159:L161"/>
    <mergeCell ref="C164:C165"/>
    <mergeCell ref="D164:D165"/>
    <mergeCell ref="E164:E165"/>
    <mergeCell ref="F164:F165"/>
    <mergeCell ref="G164:G165"/>
    <mergeCell ref="H164:H165"/>
    <mergeCell ref="C159:C161"/>
    <mergeCell ref="D159:D161"/>
    <mergeCell ref="E159:E161"/>
    <mergeCell ref="F159:F161"/>
    <mergeCell ref="G159:G161"/>
    <mergeCell ref="H159:H161"/>
    <mergeCell ref="K148:K149"/>
    <mergeCell ref="L148:L149"/>
    <mergeCell ref="C152:G152"/>
    <mergeCell ref="H152:L152"/>
    <mergeCell ref="C158:G158"/>
    <mergeCell ref="H158:L158"/>
    <mergeCell ref="K146:K147"/>
    <mergeCell ref="L146:L147"/>
    <mergeCell ref="C148:C149"/>
    <mergeCell ref="D148:D149"/>
    <mergeCell ref="E148:E149"/>
    <mergeCell ref="F148:F149"/>
    <mergeCell ref="G148:G149"/>
    <mergeCell ref="H148:H149"/>
    <mergeCell ref="I148:I149"/>
    <mergeCell ref="J148:J149"/>
    <mergeCell ref="C145:G145"/>
    <mergeCell ref="H145:L145"/>
    <mergeCell ref="C146:C147"/>
    <mergeCell ref="D146:D147"/>
    <mergeCell ref="E146:E147"/>
    <mergeCell ref="F146:F147"/>
    <mergeCell ref="G146:G147"/>
    <mergeCell ref="H146:H147"/>
    <mergeCell ref="I146:I147"/>
    <mergeCell ref="J146:J147"/>
    <mergeCell ref="C143:G143"/>
    <mergeCell ref="H143:L143"/>
    <mergeCell ref="I136:I137"/>
    <mergeCell ref="J136:J137"/>
    <mergeCell ref="K136:K137"/>
    <mergeCell ref="L136:L137"/>
    <mergeCell ref="C138:C139"/>
    <mergeCell ref="D138:D139"/>
    <mergeCell ref="E138:E139"/>
    <mergeCell ref="F138:F139"/>
    <mergeCell ref="G138:G139"/>
    <mergeCell ref="H138:H139"/>
    <mergeCell ref="C135:G135"/>
    <mergeCell ref="H135:L135"/>
    <mergeCell ref="C136:C137"/>
    <mergeCell ref="D136:D137"/>
    <mergeCell ref="E136:E137"/>
    <mergeCell ref="F136:F137"/>
    <mergeCell ref="G136:G137"/>
    <mergeCell ref="H136:H137"/>
    <mergeCell ref="I138:I139"/>
    <mergeCell ref="J138:J139"/>
    <mergeCell ref="K138:K139"/>
    <mergeCell ref="L138:L139"/>
    <mergeCell ref="L128:L129"/>
    <mergeCell ref="C130:C131"/>
    <mergeCell ref="D130:D131"/>
    <mergeCell ref="E130:E131"/>
    <mergeCell ref="F130:F131"/>
    <mergeCell ref="G130:G131"/>
    <mergeCell ref="H130:H131"/>
    <mergeCell ref="I130:I131"/>
    <mergeCell ref="J130:J131"/>
    <mergeCell ref="K130:K131"/>
    <mergeCell ref="L130:L131"/>
    <mergeCell ref="C128:C129"/>
    <mergeCell ref="D128:D129"/>
    <mergeCell ref="E128:E129"/>
    <mergeCell ref="F128:F129"/>
    <mergeCell ref="G128:G129"/>
    <mergeCell ref="H128:H129"/>
    <mergeCell ref="I128:I129"/>
    <mergeCell ref="J128:J129"/>
    <mergeCell ref="K128:K129"/>
    <mergeCell ref="C120:G120"/>
    <mergeCell ref="H120:L120"/>
    <mergeCell ref="C122:C124"/>
    <mergeCell ref="D122:D124"/>
    <mergeCell ref="E122:E124"/>
    <mergeCell ref="F122:F124"/>
    <mergeCell ref="G122:G124"/>
    <mergeCell ref="H122:H124"/>
    <mergeCell ref="I122:I124"/>
    <mergeCell ref="J122:J124"/>
    <mergeCell ref="K122:K124"/>
    <mergeCell ref="L122:L124"/>
    <mergeCell ref="I114:I115"/>
    <mergeCell ref="J114:J115"/>
    <mergeCell ref="K114:K115"/>
    <mergeCell ref="L114:L115"/>
    <mergeCell ref="C116:G116"/>
    <mergeCell ref="H116:L116"/>
    <mergeCell ref="I112:I113"/>
    <mergeCell ref="J112:J113"/>
    <mergeCell ref="K112:K113"/>
    <mergeCell ref="L112:L113"/>
    <mergeCell ref="C114:C115"/>
    <mergeCell ref="D114:D115"/>
    <mergeCell ref="E114:E115"/>
    <mergeCell ref="F114:F115"/>
    <mergeCell ref="G114:G115"/>
    <mergeCell ref="H114:H115"/>
    <mergeCell ref="C109:G109"/>
    <mergeCell ref="H109:L109"/>
    <mergeCell ref="C111:G111"/>
    <mergeCell ref="H111:L111"/>
    <mergeCell ref="C112:C113"/>
    <mergeCell ref="D112:D113"/>
    <mergeCell ref="E112:E113"/>
    <mergeCell ref="F112:F113"/>
    <mergeCell ref="G112:G113"/>
    <mergeCell ref="H112:H113"/>
    <mergeCell ref="K97:K99"/>
    <mergeCell ref="L97:L99"/>
    <mergeCell ref="C105:G105"/>
    <mergeCell ref="H105:L105"/>
    <mergeCell ref="C107:G107"/>
    <mergeCell ref="H107:L107"/>
    <mergeCell ref="K95:K96"/>
    <mergeCell ref="L95:L96"/>
    <mergeCell ref="C97:C99"/>
    <mergeCell ref="D97:D99"/>
    <mergeCell ref="E97:E99"/>
    <mergeCell ref="F97:F99"/>
    <mergeCell ref="G97:G99"/>
    <mergeCell ref="H97:H99"/>
    <mergeCell ref="I97:I99"/>
    <mergeCell ref="J97:J99"/>
    <mergeCell ref="L93:L94"/>
    <mergeCell ref="C95:C96"/>
    <mergeCell ref="D95:D96"/>
    <mergeCell ref="E95:E96"/>
    <mergeCell ref="F95:F96"/>
    <mergeCell ref="G95:G96"/>
    <mergeCell ref="H95:H96"/>
    <mergeCell ref="I95:I96"/>
    <mergeCell ref="J95:J96"/>
    <mergeCell ref="C93:C94"/>
    <mergeCell ref="D93:D94"/>
    <mergeCell ref="E93:E94"/>
    <mergeCell ref="F93:F94"/>
    <mergeCell ref="G93:G94"/>
    <mergeCell ref="H93:H94"/>
    <mergeCell ref="I93:I94"/>
    <mergeCell ref="J93:J94"/>
    <mergeCell ref="K93:K94"/>
    <mergeCell ref="C89:G89"/>
    <mergeCell ref="H89:L89"/>
    <mergeCell ref="C90:C92"/>
    <mergeCell ref="D90:D92"/>
    <mergeCell ref="E90:E92"/>
    <mergeCell ref="F90:F92"/>
    <mergeCell ref="G90:G92"/>
    <mergeCell ref="H90:H92"/>
    <mergeCell ref="I90:I92"/>
    <mergeCell ref="J90:J92"/>
    <mergeCell ref="K90:K92"/>
    <mergeCell ref="L90:L92"/>
    <mergeCell ref="I85:I86"/>
    <mergeCell ref="J85:J86"/>
    <mergeCell ref="K85:K86"/>
    <mergeCell ref="L85:L86"/>
    <mergeCell ref="C87:G87"/>
    <mergeCell ref="H87:L87"/>
    <mergeCell ref="C85:C86"/>
    <mergeCell ref="D85:D86"/>
    <mergeCell ref="E85:E86"/>
    <mergeCell ref="F85:F86"/>
    <mergeCell ref="G85:G86"/>
    <mergeCell ref="H85:H86"/>
    <mergeCell ref="H82:H83"/>
    <mergeCell ref="I82:I83"/>
    <mergeCell ref="J82:J83"/>
    <mergeCell ref="K82:K83"/>
    <mergeCell ref="L82:L83"/>
    <mergeCell ref="C84:G84"/>
    <mergeCell ref="H84:L84"/>
    <mergeCell ref="H79:H81"/>
    <mergeCell ref="I79:I81"/>
    <mergeCell ref="J79:J81"/>
    <mergeCell ref="K79:K81"/>
    <mergeCell ref="L79:L81"/>
    <mergeCell ref="C82:C83"/>
    <mergeCell ref="D82:D83"/>
    <mergeCell ref="E82:E83"/>
    <mergeCell ref="F82:F83"/>
    <mergeCell ref="G82:G83"/>
    <mergeCell ref="C78:G78"/>
    <mergeCell ref="C79:C81"/>
    <mergeCell ref="D79:D81"/>
    <mergeCell ref="E79:E81"/>
    <mergeCell ref="F79:F81"/>
    <mergeCell ref="G79:G81"/>
    <mergeCell ref="K74:K75"/>
    <mergeCell ref="L74:L75"/>
    <mergeCell ref="C76:C77"/>
    <mergeCell ref="D76:D77"/>
    <mergeCell ref="E76:E77"/>
    <mergeCell ref="F76:F77"/>
    <mergeCell ref="G76:G77"/>
    <mergeCell ref="L72:L73"/>
    <mergeCell ref="C74:C75"/>
    <mergeCell ref="D74:D75"/>
    <mergeCell ref="E74:E75"/>
    <mergeCell ref="F74:F75"/>
    <mergeCell ref="G74:G75"/>
    <mergeCell ref="H74:H75"/>
    <mergeCell ref="I74:I75"/>
    <mergeCell ref="J74:J75"/>
    <mergeCell ref="C72:C73"/>
    <mergeCell ref="D72:D73"/>
    <mergeCell ref="E72:E73"/>
    <mergeCell ref="F72:F73"/>
    <mergeCell ref="G72:G73"/>
    <mergeCell ref="H72:H73"/>
    <mergeCell ref="I72:I73"/>
    <mergeCell ref="J72:J73"/>
    <mergeCell ref="K72:K73"/>
    <mergeCell ref="C69:G69"/>
    <mergeCell ref="H69:L69"/>
    <mergeCell ref="C70:C71"/>
    <mergeCell ref="D70:D71"/>
    <mergeCell ref="E70:E71"/>
    <mergeCell ref="F70:F71"/>
    <mergeCell ref="G70:G71"/>
    <mergeCell ref="H70:H71"/>
    <mergeCell ref="I70:I71"/>
    <mergeCell ref="J70:J71"/>
    <mergeCell ref="K70:K71"/>
    <mergeCell ref="L70:L71"/>
    <mergeCell ref="L62:L63"/>
    <mergeCell ref="C67:G67"/>
    <mergeCell ref="H67:L67"/>
    <mergeCell ref="I60:I61"/>
    <mergeCell ref="J60:J61"/>
    <mergeCell ref="K60:K61"/>
    <mergeCell ref="L60:L61"/>
    <mergeCell ref="C62:C63"/>
    <mergeCell ref="D62:D63"/>
    <mergeCell ref="E62:E63"/>
    <mergeCell ref="F62:F63"/>
    <mergeCell ref="G62:G63"/>
    <mergeCell ref="H62:H63"/>
    <mergeCell ref="C60:C61"/>
    <mergeCell ref="D60:D61"/>
    <mergeCell ref="E60:E61"/>
    <mergeCell ref="F60:F61"/>
    <mergeCell ref="G60:G61"/>
    <mergeCell ref="H60:H61"/>
    <mergeCell ref="I62:I63"/>
    <mergeCell ref="J62:J63"/>
    <mergeCell ref="K62:K63"/>
    <mergeCell ref="L52:L53"/>
    <mergeCell ref="C55:G55"/>
    <mergeCell ref="H55:L55"/>
    <mergeCell ref="C56:C58"/>
    <mergeCell ref="D56:D58"/>
    <mergeCell ref="E56:E58"/>
    <mergeCell ref="F56:F58"/>
    <mergeCell ref="G56:G58"/>
    <mergeCell ref="H56:H58"/>
    <mergeCell ref="I56:I58"/>
    <mergeCell ref="J56:J58"/>
    <mergeCell ref="K56:K58"/>
    <mergeCell ref="L56:L58"/>
    <mergeCell ref="C52:C53"/>
    <mergeCell ref="D52:D53"/>
    <mergeCell ref="E52:E53"/>
    <mergeCell ref="F52:F53"/>
    <mergeCell ref="G52:G53"/>
    <mergeCell ref="H52:H53"/>
    <mergeCell ref="I52:I53"/>
    <mergeCell ref="J52:J53"/>
    <mergeCell ref="K52:K53"/>
    <mergeCell ref="C48:G48"/>
    <mergeCell ref="H48:L48"/>
    <mergeCell ref="C49:C51"/>
    <mergeCell ref="D49:D51"/>
    <mergeCell ref="E49:E51"/>
    <mergeCell ref="F49:F51"/>
    <mergeCell ref="G49:G51"/>
    <mergeCell ref="H49:H51"/>
    <mergeCell ref="I49:I51"/>
    <mergeCell ref="J49:J51"/>
    <mergeCell ref="K49:K51"/>
    <mergeCell ref="L49:L51"/>
    <mergeCell ref="K39:K40"/>
    <mergeCell ref="L39:L40"/>
    <mergeCell ref="C44:G44"/>
    <mergeCell ref="H44:L44"/>
    <mergeCell ref="C46:G46"/>
    <mergeCell ref="H46:L46"/>
    <mergeCell ref="K37:K38"/>
    <mergeCell ref="L37:L38"/>
    <mergeCell ref="C39:C40"/>
    <mergeCell ref="D39:D40"/>
    <mergeCell ref="E39:E40"/>
    <mergeCell ref="F39:F40"/>
    <mergeCell ref="G39:G40"/>
    <mergeCell ref="H39:H40"/>
    <mergeCell ref="I39:I40"/>
    <mergeCell ref="J39:J40"/>
    <mergeCell ref="C36:G36"/>
    <mergeCell ref="H36:L36"/>
    <mergeCell ref="C37:C38"/>
    <mergeCell ref="D37:D38"/>
    <mergeCell ref="E37:E38"/>
    <mergeCell ref="F37:F38"/>
    <mergeCell ref="G37:G38"/>
    <mergeCell ref="H37:H38"/>
    <mergeCell ref="I37:I38"/>
    <mergeCell ref="J37:J38"/>
    <mergeCell ref="I28:I29"/>
    <mergeCell ref="J28:J29"/>
    <mergeCell ref="K28:K29"/>
    <mergeCell ref="L28:L29"/>
    <mergeCell ref="C31:G31"/>
    <mergeCell ref="H31:L31"/>
    <mergeCell ref="I26:I27"/>
    <mergeCell ref="J26:J27"/>
    <mergeCell ref="K26:K27"/>
    <mergeCell ref="L26:L27"/>
    <mergeCell ref="C28:C29"/>
    <mergeCell ref="D28:D29"/>
    <mergeCell ref="E28:E29"/>
    <mergeCell ref="F28:F29"/>
    <mergeCell ref="G28:G29"/>
    <mergeCell ref="H28:H29"/>
    <mergeCell ref="C26:C27"/>
    <mergeCell ref="D26:D27"/>
    <mergeCell ref="E26:E27"/>
    <mergeCell ref="F26:F27"/>
    <mergeCell ref="G26:G27"/>
    <mergeCell ref="H26:H27"/>
    <mergeCell ref="I23:I24"/>
    <mergeCell ref="J23:J24"/>
    <mergeCell ref="K23:K24"/>
    <mergeCell ref="L23:L24"/>
    <mergeCell ref="C25:G25"/>
    <mergeCell ref="H25:L25"/>
    <mergeCell ref="I19:I22"/>
    <mergeCell ref="J19:J22"/>
    <mergeCell ref="K19:K22"/>
    <mergeCell ref="L19:L22"/>
    <mergeCell ref="C23:C24"/>
    <mergeCell ref="D23:D24"/>
    <mergeCell ref="E23:E24"/>
    <mergeCell ref="F23:F24"/>
    <mergeCell ref="G23:G24"/>
    <mergeCell ref="H23:H24"/>
    <mergeCell ref="C19:C22"/>
    <mergeCell ref="D19:D22"/>
    <mergeCell ref="E19:E22"/>
    <mergeCell ref="F19:F22"/>
    <mergeCell ref="G19:G22"/>
    <mergeCell ref="H19:H22"/>
    <mergeCell ref="I15:I16"/>
    <mergeCell ref="J15:J16"/>
    <mergeCell ref="K15:K16"/>
    <mergeCell ref="L15:L16"/>
    <mergeCell ref="C18:G18"/>
    <mergeCell ref="H18:L18"/>
    <mergeCell ref="I13:I14"/>
    <mergeCell ref="J13:J14"/>
    <mergeCell ref="K13:K14"/>
    <mergeCell ref="L13:L14"/>
    <mergeCell ref="C15:C16"/>
    <mergeCell ref="D15:D16"/>
    <mergeCell ref="E15:E16"/>
    <mergeCell ref="F15:F16"/>
    <mergeCell ref="G15:G16"/>
    <mergeCell ref="H15:H16"/>
    <mergeCell ref="C13:C14"/>
    <mergeCell ref="D13:D14"/>
    <mergeCell ref="E13:E14"/>
    <mergeCell ref="F13:F14"/>
    <mergeCell ref="G13:G14"/>
    <mergeCell ref="H13:H14"/>
    <mergeCell ref="I6:I7"/>
    <mergeCell ref="J6:J7"/>
    <mergeCell ref="K6:K7"/>
    <mergeCell ref="L6:L7"/>
    <mergeCell ref="C12:G12"/>
    <mergeCell ref="H12:L12"/>
    <mergeCell ref="I4:I5"/>
    <mergeCell ref="J4:J5"/>
    <mergeCell ref="K4:K5"/>
    <mergeCell ref="L4:L5"/>
    <mergeCell ref="C6:C7"/>
    <mergeCell ref="D6:D7"/>
    <mergeCell ref="E6:E7"/>
    <mergeCell ref="F6:F7"/>
    <mergeCell ref="G6:G7"/>
    <mergeCell ref="H6:H7"/>
    <mergeCell ref="C1:G1"/>
    <mergeCell ref="H1:L1"/>
    <mergeCell ref="C3:G3"/>
    <mergeCell ref="H3:L3"/>
    <mergeCell ref="C4:C5"/>
    <mergeCell ref="D4:D5"/>
    <mergeCell ref="E4:E5"/>
    <mergeCell ref="F4:F5"/>
    <mergeCell ref="G4:G5"/>
    <mergeCell ref="H4:H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GUIDE!$A$20:$A$21</xm:f>
          </x14:formula1>
          <xm:sqref>C1:L1048576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340"/>
  <sheetViews>
    <sheetView workbookViewId="0">
      <selection activeCell="B9" sqref="B9"/>
    </sheetView>
  </sheetViews>
  <sheetFormatPr baseColWidth="10" defaultColWidth="9" defaultRowHeight="15" x14ac:dyDescent="0.2"/>
  <cols>
    <col min="1" max="1" width="9" style="5"/>
    <col min="2" max="2" width="85.83203125" style="6" customWidth="1"/>
    <col min="3" max="16384" width="9" style="3"/>
  </cols>
  <sheetData>
    <row r="1" spans="1:12" s="4" customFormat="1" ht="17" thickBot="1" x14ac:dyDescent="0.25">
      <c r="A1" s="7" t="s">
        <v>14</v>
      </c>
      <c r="B1" s="15" t="s">
        <v>15</v>
      </c>
      <c r="C1" s="152" t="s">
        <v>16</v>
      </c>
      <c r="D1" s="153"/>
      <c r="E1" s="153"/>
      <c r="F1" s="153"/>
      <c r="G1" s="154"/>
      <c r="H1" s="155" t="s">
        <v>17</v>
      </c>
      <c r="I1" s="156"/>
      <c r="J1" s="156"/>
      <c r="K1" s="156"/>
      <c r="L1" s="157"/>
    </row>
    <row r="2" spans="1:12" s="4" customFormat="1" ht="16" x14ac:dyDescent="0.2">
      <c r="A2" s="8"/>
      <c r="B2" s="16" t="s">
        <v>18</v>
      </c>
      <c r="C2" s="59" t="s">
        <v>19</v>
      </c>
      <c r="D2" s="60" t="s">
        <v>20</v>
      </c>
      <c r="E2" s="60" t="s">
        <v>21</v>
      </c>
      <c r="F2" s="60" t="s">
        <v>22</v>
      </c>
      <c r="G2" s="61" t="s">
        <v>23</v>
      </c>
      <c r="H2" s="66" t="s">
        <v>19</v>
      </c>
      <c r="I2" s="63" t="s">
        <v>20</v>
      </c>
      <c r="J2" s="63" t="s">
        <v>21</v>
      </c>
      <c r="K2" s="63" t="s">
        <v>22</v>
      </c>
      <c r="L2" s="64" t="s">
        <v>23</v>
      </c>
    </row>
    <row r="3" spans="1:12" ht="16" x14ac:dyDescent="0.2">
      <c r="A3" s="9">
        <v>1.1000000000000001</v>
      </c>
      <c r="B3" s="16" t="s">
        <v>24</v>
      </c>
      <c r="C3" s="158"/>
      <c r="D3" s="159"/>
      <c r="E3" s="159"/>
      <c r="F3" s="159"/>
      <c r="G3" s="160"/>
      <c r="H3" s="161"/>
      <c r="I3" s="162"/>
      <c r="J3" s="162"/>
      <c r="K3" s="162"/>
      <c r="L3" s="163"/>
    </row>
    <row r="4" spans="1:12" ht="16" x14ac:dyDescent="0.2">
      <c r="A4" s="9" t="s">
        <v>25</v>
      </c>
      <c r="B4" s="16" t="s">
        <v>26</v>
      </c>
      <c r="C4" s="164"/>
      <c r="D4" s="166"/>
      <c r="E4" s="166"/>
      <c r="F4" s="166"/>
      <c r="G4" s="168"/>
      <c r="H4" s="170"/>
      <c r="I4" s="172"/>
      <c r="J4" s="172"/>
      <c r="K4" s="172"/>
      <c r="L4" s="174"/>
    </row>
    <row r="5" spans="1:12" ht="32" x14ac:dyDescent="0.2">
      <c r="A5" s="9"/>
      <c r="B5" s="16" t="s">
        <v>27</v>
      </c>
      <c r="C5" s="165"/>
      <c r="D5" s="167"/>
      <c r="E5" s="167"/>
      <c r="F5" s="167"/>
      <c r="G5" s="169"/>
      <c r="H5" s="171"/>
      <c r="I5" s="173"/>
      <c r="J5" s="173"/>
      <c r="K5" s="173"/>
      <c r="L5" s="175"/>
    </row>
    <row r="6" spans="1:12" ht="16" x14ac:dyDescent="0.2">
      <c r="A6" s="9"/>
      <c r="B6" s="16" t="s">
        <v>28</v>
      </c>
      <c r="C6" s="164"/>
      <c r="D6" s="166"/>
      <c r="E6" s="166"/>
      <c r="F6" s="166"/>
      <c r="G6" s="168"/>
      <c r="H6" s="170"/>
      <c r="I6" s="172"/>
      <c r="J6" s="172"/>
      <c r="K6" s="172"/>
      <c r="L6" s="174"/>
    </row>
    <row r="7" spans="1:12" ht="16" x14ac:dyDescent="0.2">
      <c r="A7" s="9"/>
      <c r="B7" s="16" t="s">
        <v>29</v>
      </c>
      <c r="C7" s="165"/>
      <c r="D7" s="167"/>
      <c r="E7" s="167"/>
      <c r="F7" s="167"/>
      <c r="G7" s="169"/>
      <c r="H7" s="171"/>
      <c r="I7" s="173"/>
      <c r="J7" s="173"/>
      <c r="K7" s="173"/>
      <c r="L7" s="175"/>
    </row>
    <row r="8" spans="1:12" ht="16" x14ac:dyDescent="0.2">
      <c r="A8" s="9" t="s">
        <v>30</v>
      </c>
      <c r="B8" s="16" t="s">
        <v>31</v>
      </c>
      <c r="C8" s="17"/>
      <c r="D8" s="18"/>
      <c r="E8" s="18"/>
      <c r="F8" s="18"/>
      <c r="G8" s="19"/>
      <c r="H8" s="23"/>
      <c r="I8" s="24"/>
      <c r="J8" s="24"/>
      <c r="K8" s="24"/>
      <c r="L8" s="25"/>
    </row>
    <row r="9" spans="1:12" ht="32" x14ac:dyDescent="0.2">
      <c r="A9" s="9" t="s">
        <v>32</v>
      </c>
      <c r="B9" s="16" t="s">
        <v>33</v>
      </c>
      <c r="C9" s="17"/>
      <c r="D9" s="18"/>
      <c r="E9" s="18"/>
      <c r="F9" s="18"/>
      <c r="G9" s="19"/>
      <c r="H9" s="23"/>
      <c r="I9" s="24"/>
      <c r="J9" s="24"/>
      <c r="K9" s="24"/>
      <c r="L9" s="25"/>
    </row>
    <row r="10" spans="1:12" ht="48" x14ac:dyDescent="0.2">
      <c r="A10" s="9" t="s">
        <v>34</v>
      </c>
      <c r="B10" s="16" t="s">
        <v>35</v>
      </c>
      <c r="C10" s="17"/>
      <c r="D10" s="18"/>
      <c r="E10" s="18"/>
      <c r="F10" s="18"/>
      <c r="G10" s="19"/>
      <c r="H10" s="23"/>
      <c r="I10" s="24"/>
      <c r="J10" s="24"/>
      <c r="K10" s="24"/>
      <c r="L10" s="25"/>
    </row>
    <row r="11" spans="1:12" ht="32" x14ac:dyDescent="0.2">
      <c r="A11" s="9" t="s">
        <v>36</v>
      </c>
      <c r="B11" s="16" t="s">
        <v>37</v>
      </c>
      <c r="C11" s="17"/>
      <c r="D11" s="18"/>
      <c r="E11" s="18"/>
      <c r="F11" s="18"/>
      <c r="G11" s="19"/>
      <c r="H11" s="23"/>
      <c r="I11" s="24"/>
      <c r="J11" s="24"/>
      <c r="K11" s="24"/>
      <c r="L11" s="25"/>
    </row>
    <row r="12" spans="1:12" ht="16" x14ac:dyDescent="0.2">
      <c r="A12" s="9">
        <v>1.2</v>
      </c>
      <c r="B12" s="16" t="s">
        <v>38</v>
      </c>
      <c r="C12" s="158"/>
      <c r="D12" s="159"/>
      <c r="E12" s="159"/>
      <c r="F12" s="159"/>
      <c r="G12" s="160"/>
      <c r="H12" s="161"/>
      <c r="I12" s="162"/>
      <c r="J12" s="162"/>
      <c r="K12" s="162"/>
      <c r="L12" s="163"/>
    </row>
    <row r="13" spans="1:12" ht="16" x14ac:dyDescent="0.2">
      <c r="A13" s="9" t="s">
        <v>39</v>
      </c>
      <c r="B13" s="16" t="s">
        <v>26</v>
      </c>
      <c r="C13" s="164"/>
      <c r="D13" s="166"/>
      <c r="E13" s="166"/>
      <c r="F13" s="166"/>
      <c r="G13" s="168"/>
      <c r="H13" s="170"/>
      <c r="I13" s="172"/>
      <c r="J13" s="172"/>
      <c r="K13" s="172"/>
      <c r="L13" s="174"/>
    </row>
    <row r="14" spans="1:12" ht="32" x14ac:dyDescent="0.2">
      <c r="A14" s="9"/>
      <c r="B14" s="16" t="s">
        <v>40</v>
      </c>
      <c r="C14" s="165"/>
      <c r="D14" s="167"/>
      <c r="E14" s="167"/>
      <c r="F14" s="167"/>
      <c r="G14" s="169"/>
      <c r="H14" s="171"/>
      <c r="I14" s="173"/>
      <c r="J14" s="173"/>
      <c r="K14" s="173"/>
      <c r="L14" s="175"/>
    </row>
    <row r="15" spans="1:12" ht="16" x14ac:dyDescent="0.2">
      <c r="A15" s="9"/>
      <c r="B15" s="16" t="s">
        <v>28</v>
      </c>
      <c r="C15" s="164"/>
      <c r="D15" s="166"/>
      <c r="E15" s="166"/>
      <c r="F15" s="166"/>
      <c r="G15" s="168"/>
      <c r="H15" s="170"/>
      <c r="I15" s="172"/>
      <c r="J15" s="172"/>
      <c r="K15" s="172"/>
      <c r="L15" s="174"/>
    </row>
    <row r="16" spans="1:12" ht="32" x14ac:dyDescent="0.2">
      <c r="A16" s="9"/>
      <c r="B16" s="16" t="s">
        <v>41</v>
      </c>
      <c r="C16" s="165"/>
      <c r="D16" s="167"/>
      <c r="E16" s="167"/>
      <c r="F16" s="167"/>
      <c r="G16" s="169"/>
      <c r="H16" s="171"/>
      <c r="I16" s="173"/>
      <c r="J16" s="173"/>
      <c r="K16" s="173"/>
      <c r="L16" s="175"/>
    </row>
    <row r="17" spans="1:12" ht="16" x14ac:dyDescent="0.2">
      <c r="A17" s="9" t="s">
        <v>42</v>
      </c>
      <c r="B17" s="16" t="s">
        <v>43</v>
      </c>
      <c r="C17" s="17"/>
      <c r="D17" s="18"/>
      <c r="E17" s="18"/>
      <c r="F17" s="18"/>
      <c r="G17" s="19"/>
      <c r="H17" s="23"/>
      <c r="I17" s="24"/>
      <c r="J17" s="24"/>
      <c r="K17" s="24"/>
      <c r="L17" s="25"/>
    </row>
    <row r="18" spans="1:12" ht="16" x14ac:dyDescent="0.2">
      <c r="A18" s="9">
        <v>1.3</v>
      </c>
      <c r="B18" s="16" t="s">
        <v>44</v>
      </c>
      <c r="C18" s="158"/>
      <c r="D18" s="159"/>
      <c r="E18" s="159"/>
      <c r="F18" s="159"/>
      <c r="G18" s="160"/>
      <c r="H18" s="161"/>
      <c r="I18" s="162"/>
      <c r="J18" s="162"/>
      <c r="K18" s="162"/>
      <c r="L18" s="163"/>
    </row>
    <row r="19" spans="1:12" ht="16" x14ac:dyDescent="0.2">
      <c r="A19" s="9" t="s">
        <v>45</v>
      </c>
      <c r="B19" s="16" t="s">
        <v>26</v>
      </c>
      <c r="C19" s="164"/>
      <c r="D19" s="166"/>
      <c r="E19" s="166"/>
      <c r="F19" s="166"/>
      <c r="G19" s="168"/>
      <c r="H19" s="170"/>
      <c r="I19" s="172"/>
      <c r="J19" s="172"/>
      <c r="K19" s="172"/>
      <c r="L19" s="174"/>
    </row>
    <row r="20" spans="1:12" ht="32" x14ac:dyDescent="0.2">
      <c r="A20" s="9"/>
      <c r="B20" s="16" t="s">
        <v>46</v>
      </c>
      <c r="C20" s="178"/>
      <c r="D20" s="179"/>
      <c r="E20" s="179"/>
      <c r="F20" s="179"/>
      <c r="G20" s="180"/>
      <c r="H20" s="181"/>
      <c r="I20" s="176"/>
      <c r="J20" s="176"/>
      <c r="K20" s="176"/>
      <c r="L20" s="177"/>
    </row>
    <row r="21" spans="1:12" ht="32" x14ac:dyDescent="0.2">
      <c r="A21" s="9"/>
      <c r="B21" s="16" t="s">
        <v>47</v>
      </c>
      <c r="C21" s="178"/>
      <c r="D21" s="179"/>
      <c r="E21" s="179"/>
      <c r="F21" s="179"/>
      <c r="G21" s="180"/>
      <c r="H21" s="181"/>
      <c r="I21" s="176"/>
      <c r="J21" s="176"/>
      <c r="K21" s="176"/>
      <c r="L21" s="177"/>
    </row>
    <row r="22" spans="1:12" ht="16" x14ac:dyDescent="0.2">
      <c r="A22" s="10"/>
      <c r="B22" s="16" t="s">
        <v>48</v>
      </c>
      <c r="C22" s="165"/>
      <c r="D22" s="167"/>
      <c r="E22" s="167"/>
      <c r="F22" s="167"/>
      <c r="G22" s="169"/>
      <c r="H22" s="171"/>
      <c r="I22" s="173"/>
      <c r="J22" s="173"/>
      <c r="K22" s="173"/>
      <c r="L22" s="175"/>
    </row>
    <row r="23" spans="1:12" ht="16" x14ac:dyDescent="0.2">
      <c r="A23" s="9"/>
      <c r="B23" s="16" t="s">
        <v>28</v>
      </c>
      <c r="C23" s="164"/>
      <c r="D23" s="166"/>
      <c r="E23" s="166"/>
      <c r="F23" s="166"/>
      <c r="G23" s="168"/>
      <c r="H23" s="170"/>
      <c r="I23" s="172"/>
      <c r="J23" s="172"/>
      <c r="K23" s="172"/>
      <c r="L23" s="174"/>
    </row>
    <row r="24" spans="1:12" ht="32" x14ac:dyDescent="0.2">
      <c r="A24" s="10"/>
      <c r="B24" s="16" t="s">
        <v>49</v>
      </c>
      <c r="C24" s="165"/>
      <c r="D24" s="167"/>
      <c r="E24" s="167"/>
      <c r="F24" s="167"/>
      <c r="G24" s="169"/>
      <c r="H24" s="171"/>
      <c r="I24" s="173"/>
      <c r="J24" s="173"/>
      <c r="K24" s="173"/>
      <c r="L24" s="175"/>
    </row>
    <row r="25" spans="1:12" ht="16" x14ac:dyDescent="0.2">
      <c r="A25" s="9">
        <v>1.4</v>
      </c>
      <c r="B25" s="16" t="s">
        <v>50</v>
      </c>
      <c r="C25" s="158"/>
      <c r="D25" s="159"/>
      <c r="E25" s="159"/>
      <c r="F25" s="159"/>
      <c r="G25" s="160"/>
      <c r="H25" s="161"/>
      <c r="I25" s="162"/>
      <c r="J25" s="162"/>
      <c r="K25" s="162"/>
      <c r="L25" s="163"/>
    </row>
    <row r="26" spans="1:12" ht="16" x14ac:dyDescent="0.2">
      <c r="A26" s="9" t="s">
        <v>51</v>
      </c>
      <c r="B26" s="16" t="s">
        <v>26</v>
      </c>
      <c r="C26" s="164"/>
      <c r="D26" s="166"/>
      <c r="E26" s="166"/>
      <c r="F26" s="166"/>
      <c r="G26" s="168"/>
      <c r="H26" s="170"/>
      <c r="I26" s="172"/>
      <c r="J26" s="172"/>
      <c r="K26" s="172"/>
      <c r="L26" s="174"/>
    </row>
    <row r="27" spans="1:12" ht="32" x14ac:dyDescent="0.2">
      <c r="A27" s="10"/>
      <c r="B27" s="16" t="s">
        <v>52</v>
      </c>
      <c r="C27" s="165"/>
      <c r="D27" s="167"/>
      <c r="E27" s="167"/>
      <c r="F27" s="167"/>
      <c r="G27" s="169"/>
      <c r="H27" s="171"/>
      <c r="I27" s="173"/>
      <c r="J27" s="173"/>
      <c r="K27" s="173"/>
      <c r="L27" s="175"/>
    </row>
    <row r="28" spans="1:12" ht="16" x14ac:dyDescent="0.2">
      <c r="A28" s="10"/>
      <c r="B28" s="16" t="s">
        <v>28</v>
      </c>
      <c r="C28" s="164"/>
      <c r="D28" s="166"/>
      <c r="E28" s="166"/>
      <c r="F28" s="166"/>
      <c r="G28" s="168"/>
      <c r="H28" s="170"/>
      <c r="I28" s="172"/>
      <c r="J28" s="172"/>
      <c r="K28" s="172"/>
      <c r="L28" s="174"/>
    </row>
    <row r="29" spans="1:12" ht="32" x14ac:dyDescent="0.2">
      <c r="A29" s="10"/>
      <c r="B29" s="16" t="s">
        <v>53</v>
      </c>
      <c r="C29" s="165"/>
      <c r="D29" s="167"/>
      <c r="E29" s="167"/>
      <c r="F29" s="167"/>
      <c r="G29" s="169"/>
      <c r="H29" s="171"/>
      <c r="I29" s="173"/>
      <c r="J29" s="173"/>
      <c r="K29" s="173"/>
      <c r="L29" s="175"/>
    </row>
    <row r="30" spans="1:12" ht="32" x14ac:dyDescent="0.2">
      <c r="A30" s="9" t="s">
        <v>54</v>
      </c>
      <c r="B30" s="16" t="s">
        <v>55</v>
      </c>
      <c r="C30" s="17"/>
      <c r="D30" s="18"/>
      <c r="E30" s="18"/>
      <c r="F30" s="18"/>
      <c r="G30" s="19"/>
      <c r="H30" s="23"/>
      <c r="I30" s="24"/>
      <c r="J30" s="24"/>
      <c r="K30" s="24"/>
      <c r="L30" s="25"/>
    </row>
    <row r="31" spans="1:12" ht="16" x14ac:dyDescent="0.2">
      <c r="A31" s="9">
        <v>1.5</v>
      </c>
      <c r="B31" s="16" t="s">
        <v>56</v>
      </c>
      <c r="C31" s="158"/>
      <c r="D31" s="159"/>
      <c r="E31" s="159"/>
      <c r="F31" s="159"/>
      <c r="G31" s="160"/>
      <c r="H31" s="161"/>
      <c r="I31" s="162"/>
      <c r="J31" s="162"/>
      <c r="K31" s="162"/>
      <c r="L31" s="163"/>
    </row>
    <row r="32" spans="1:12" ht="16" x14ac:dyDescent="0.2">
      <c r="A32" s="9" t="s">
        <v>57</v>
      </c>
      <c r="B32" s="16" t="s">
        <v>58</v>
      </c>
      <c r="C32" s="17"/>
      <c r="D32" s="18"/>
      <c r="E32" s="18"/>
      <c r="F32" s="18"/>
      <c r="G32" s="19"/>
      <c r="H32" s="23"/>
      <c r="I32" s="24"/>
      <c r="J32" s="24"/>
      <c r="K32" s="24"/>
      <c r="L32" s="25"/>
    </row>
    <row r="33" spans="1:12" ht="16" x14ac:dyDescent="0.2">
      <c r="A33" s="9" t="s">
        <v>59</v>
      </c>
      <c r="B33" s="16" t="s">
        <v>60</v>
      </c>
      <c r="C33" s="17"/>
      <c r="D33" s="18"/>
      <c r="E33" s="18"/>
      <c r="F33" s="18"/>
      <c r="G33" s="19"/>
      <c r="H33" s="23"/>
      <c r="I33" s="24"/>
      <c r="J33" s="24"/>
      <c r="K33" s="24"/>
      <c r="L33" s="25"/>
    </row>
    <row r="34" spans="1:12" ht="32" x14ac:dyDescent="0.2">
      <c r="A34" s="9" t="s">
        <v>61</v>
      </c>
      <c r="B34" s="16" t="s">
        <v>62</v>
      </c>
      <c r="C34" s="17"/>
      <c r="D34" s="18"/>
      <c r="E34" s="18"/>
      <c r="F34" s="18"/>
      <c r="G34" s="19"/>
      <c r="H34" s="23"/>
      <c r="I34" s="24"/>
      <c r="J34" s="24"/>
      <c r="K34" s="24"/>
      <c r="L34" s="25"/>
    </row>
    <row r="35" spans="1:12" ht="32" x14ac:dyDescent="0.2">
      <c r="A35" s="9" t="s">
        <v>63</v>
      </c>
      <c r="B35" s="16" t="s">
        <v>64</v>
      </c>
      <c r="C35" s="17"/>
      <c r="D35" s="18"/>
      <c r="E35" s="18"/>
      <c r="F35" s="18"/>
      <c r="G35" s="19"/>
      <c r="H35" s="23"/>
      <c r="I35" s="24"/>
      <c r="J35" s="24"/>
      <c r="K35" s="24"/>
      <c r="L35" s="25"/>
    </row>
    <row r="36" spans="1:12" ht="16" x14ac:dyDescent="0.2">
      <c r="A36" s="9">
        <v>1.6</v>
      </c>
      <c r="B36" s="16" t="s">
        <v>65</v>
      </c>
      <c r="C36" s="158"/>
      <c r="D36" s="159"/>
      <c r="E36" s="159"/>
      <c r="F36" s="159"/>
      <c r="G36" s="160"/>
      <c r="H36" s="161"/>
      <c r="I36" s="162"/>
      <c r="J36" s="162"/>
      <c r="K36" s="162"/>
      <c r="L36" s="163"/>
    </row>
    <row r="37" spans="1:12" ht="16" x14ac:dyDescent="0.2">
      <c r="A37" s="9" t="s">
        <v>66</v>
      </c>
      <c r="B37" s="16" t="s">
        <v>26</v>
      </c>
      <c r="C37" s="164"/>
      <c r="D37" s="166"/>
      <c r="E37" s="166"/>
      <c r="F37" s="166"/>
      <c r="G37" s="168"/>
      <c r="H37" s="170"/>
      <c r="I37" s="172"/>
      <c r="J37" s="172"/>
      <c r="K37" s="172"/>
      <c r="L37" s="174"/>
    </row>
    <row r="38" spans="1:12" ht="32" x14ac:dyDescent="0.2">
      <c r="A38" s="10"/>
      <c r="B38" s="16" t="s">
        <v>67</v>
      </c>
      <c r="C38" s="165"/>
      <c r="D38" s="167"/>
      <c r="E38" s="167"/>
      <c r="F38" s="167"/>
      <c r="G38" s="169"/>
      <c r="H38" s="171"/>
      <c r="I38" s="173"/>
      <c r="J38" s="173"/>
      <c r="K38" s="173"/>
      <c r="L38" s="175"/>
    </row>
    <row r="39" spans="1:12" ht="16" x14ac:dyDescent="0.2">
      <c r="A39" s="10"/>
      <c r="B39" s="16" t="s">
        <v>28</v>
      </c>
      <c r="C39" s="164"/>
      <c r="D39" s="166"/>
      <c r="E39" s="166"/>
      <c r="F39" s="166"/>
      <c r="G39" s="168"/>
      <c r="H39" s="170"/>
      <c r="I39" s="172"/>
      <c r="J39" s="172"/>
      <c r="K39" s="172"/>
      <c r="L39" s="174"/>
    </row>
    <row r="40" spans="1:12" ht="17" thickBot="1" x14ac:dyDescent="0.25">
      <c r="A40" s="10"/>
      <c r="B40" s="16" t="s">
        <v>68</v>
      </c>
      <c r="C40" s="184"/>
      <c r="D40" s="185"/>
      <c r="E40" s="185"/>
      <c r="F40" s="185"/>
      <c r="G40" s="186"/>
      <c r="H40" s="187"/>
      <c r="I40" s="182"/>
      <c r="J40" s="182"/>
      <c r="K40" s="182"/>
      <c r="L40" s="183"/>
    </row>
    <row r="41" spans="1:12" ht="17" thickBot="1" x14ac:dyDescent="0.25">
      <c r="A41" s="13" t="s">
        <v>69</v>
      </c>
      <c r="B41" s="14" t="s">
        <v>70</v>
      </c>
      <c r="C41" s="29">
        <f>SUM(C3:C40)</f>
        <v>0</v>
      </c>
      <c r="D41" s="29">
        <f t="shared" ref="D41:L41" si="0">SUM(D3:D40)</f>
        <v>0</v>
      </c>
      <c r="E41" s="29">
        <f t="shared" si="0"/>
        <v>0</v>
      </c>
      <c r="F41" s="29">
        <f t="shared" si="0"/>
        <v>0</v>
      </c>
      <c r="G41" s="30">
        <f t="shared" si="0"/>
        <v>0</v>
      </c>
      <c r="H41" s="31">
        <f t="shared" si="0"/>
        <v>0</v>
      </c>
      <c r="I41" s="32">
        <f t="shared" si="0"/>
        <v>0</v>
      </c>
      <c r="J41" s="32">
        <f t="shared" si="0"/>
        <v>0</v>
      </c>
      <c r="K41" s="32">
        <f t="shared" si="0"/>
        <v>0</v>
      </c>
      <c r="L41" s="33">
        <f t="shared" si="0"/>
        <v>0</v>
      </c>
    </row>
    <row r="42" spans="1:12" x14ac:dyDescent="0.2">
      <c r="A42" s="3"/>
    </row>
    <row r="43" spans="1:12" ht="16" thickBot="1" x14ac:dyDescent="0.25"/>
    <row r="44" spans="1:12" ht="17" thickBot="1" x14ac:dyDescent="0.25">
      <c r="A44" s="41" t="s">
        <v>14</v>
      </c>
      <c r="B44" s="42" t="s">
        <v>15</v>
      </c>
      <c r="C44" s="152" t="s">
        <v>16</v>
      </c>
      <c r="D44" s="153"/>
      <c r="E44" s="153"/>
      <c r="F44" s="153"/>
      <c r="G44" s="154"/>
      <c r="H44" s="155" t="s">
        <v>17</v>
      </c>
      <c r="I44" s="156"/>
      <c r="J44" s="156"/>
      <c r="K44" s="156"/>
      <c r="L44" s="157"/>
    </row>
    <row r="45" spans="1:12" ht="16" x14ac:dyDescent="0.2">
      <c r="A45" s="7"/>
      <c r="B45" s="43" t="s">
        <v>71</v>
      </c>
      <c r="C45" s="65" t="s">
        <v>19</v>
      </c>
      <c r="D45" s="60" t="s">
        <v>20</v>
      </c>
      <c r="E45" s="60" t="s">
        <v>21</v>
      </c>
      <c r="F45" s="60" t="s">
        <v>22</v>
      </c>
      <c r="G45" s="61" t="s">
        <v>23</v>
      </c>
      <c r="H45" s="66" t="s">
        <v>19</v>
      </c>
      <c r="I45" s="63" t="s">
        <v>20</v>
      </c>
      <c r="J45" s="63" t="s">
        <v>21</v>
      </c>
      <c r="K45" s="63" t="s">
        <v>22</v>
      </c>
      <c r="L45" s="64" t="s">
        <v>23</v>
      </c>
    </row>
    <row r="46" spans="1:12" ht="16" x14ac:dyDescent="0.2">
      <c r="A46" s="9">
        <v>2.1</v>
      </c>
      <c r="B46" s="36" t="s">
        <v>72</v>
      </c>
      <c r="C46" s="158"/>
      <c r="D46" s="159"/>
      <c r="E46" s="159"/>
      <c r="F46" s="159"/>
      <c r="G46" s="160"/>
      <c r="H46" s="161"/>
      <c r="I46" s="162"/>
      <c r="J46" s="162"/>
      <c r="K46" s="162"/>
      <c r="L46" s="163"/>
    </row>
    <row r="47" spans="1:12" ht="16" x14ac:dyDescent="0.2">
      <c r="A47" s="9" t="s">
        <v>73</v>
      </c>
      <c r="B47" s="36" t="s">
        <v>74</v>
      </c>
      <c r="C47" s="34"/>
      <c r="D47" s="18"/>
      <c r="E47" s="18"/>
      <c r="F47" s="18"/>
      <c r="G47" s="19"/>
      <c r="H47" s="23"/>
      <c r="I47" s="24"/>
      <c r="J47" s="24"/>
      <c r="K47" s="24"/>
      <c r="L47" s="25"/>
    </row>
    <row r="48" spans="1:12" ht="16" x14ac:dyDescent="0.2">
      <c r="A48" s="9">
        <v>2.2000000000000002</v>
      </c>
      <c r="B48" s="36" t="s">
        <v>75</v>
      </c>
      <c r="C48" s="158"/>
      <c r="D48" s="159"/>
      <c r="E48" s="159"/>
      <c r="F48" s="159"/>
      <c r="G48" s="160"/>
      <c r="H48" s="161"/>
      <c r="I48" s="162"/>
      <c r="J48" s="162"/>
      <c r="K48" s="162"/>
      <c r="L48" s="163"/>
    </row>
    <row r="49" spans="1:12" ht="16" x14ac:dyDescent="0.2">
      <c r="A49" s="9" t="s">
        <v>76</v>
      </c>
      <c r="B49" s="36" t="s">
        <v>26</v>
      </c>
      <c r="C49" s="164"/>
      <c r="D49" s="166"/>
      <c r="E49" s="166"/>
      <c r="F49" s="166"/>
      <c r="G49" s="168"/>
      <c r="H49" s="170"/>
      <c r="I49" s="172"/>
      <c r="J49" s="172"/>
      <c r="K49" s="172"/>
      <c r="L49" s="174"/>
    </row>
    <row r="50" spans="1:12" ht="32" x14ac:dyDescent="0.2">
      <c r="A50" s="9"/>
      <c r="B50" s="36" t="s">
        <v>77</v>
      </c>
      <c r="C50" s="178"/>
      <c r="D50" s="179"/>
      <c r="E50" s="179"/>
      <c r="F50" s="179"/>
      <c r="G50" s="180"/>
      <c r="H50" s="181"/>
      <c r="I50" s="176"/>
      <c r="J50" s="176"/>
      <c r="K50" s="176"/>
      <c r="L50" s="177"/>
    </row>
    <row r="51" spans="1:12" ht="32" x14ac:dyDescent="0.2">
      <c r="A51" s="9"/>
      <c r="B51" s="36" t="s">
        <v>78</v>
      </c>
      <c r="C51" s="165"/>
      <c r="D51" s="167"/>
      <c r="E51" s="167"/>
      <c r="F51" s="167"/>
      <c r="G51" s="169"/>
      <c r="H51" s="171"/>
      <c r="I51" s="173"/>
      <c r="J51" s="173"/>
      <c r="K51" s="173"/>
      <c r="L51" s="175"/>
    </row>
    <row r="52" spans="1:12" ht="32" x14ac:dyDescent="0.2">
      <c r="A52" s="9" t="s">
        <v>79</v>
      </c>
      <c r="B52" s="36" t="s">
        <v>80</v>
      </c>
      <c r="C52" s="164"/>
      <c r="D52" s="166"/>
      <c r="E52" s="166"/>
      <c r="F52" s="166"/>
      <c r="G52" s="168"/>
      <c r="H52" s="170"/>
      <c r="I52" s="172"/>
      <c r="J52" s="172"/>
      <c r="K52" s="172"/>
      <c r="L52" s="174"/>
    </row>
    <row r="53" spans="1:12" ht="32" x14ac:dyDescent="0.2">
      <c r="A53" s="9"/>
      <c r="B53" s="36" t="s">
        <v>81</v>
      </c>
      <c r="C53" s="165"/>
      <c r="D53" s="167"/>
      <c r="E53" s="167"/>
      <c r="F53" s="167"/>
      <c r="G53" s="169"/>
      <c r="H53" s="171"/>
      <c r="I53" s="173"/>
      <c r="J53" s="173"/>
      <c r="K53" s="173"/>
      <c r="L53" s="175"/>
    </row>
    <row r="54" spans="1:12" ht="32" x14ac:dyDescent="0.2">
      <c r="A54" s="9" t="s">
        <v>82</v>
      </c>
      <c r="B54" s="36" t="s">
        <v>83</v>
      </c>
      <c r="C54" s="34"/>
      <c r="D54" s="18"/>
      <c r="E54" s="18"/>
      <c r="F54" s="18"/>
      <c r="G54" s="19"/>
      <c r="H54" s="23"/>
      <c r="I54" s="24"/>
      <c r="J54" s="24"/>
      <c r="K54" s="24"/>
      <c r="L54" s="25"/>
    </row>
    <row r="55" spans="1:12" ht="16" x14ac:dyDescent="0.2">
      <c r="A55" s="9">
        <v>2.2999999999999998</v>
      </c>
      <c r="B55" s="36" t="s">
        <v>84</v>
      </c>
      <c r="C55" s="158"/>
      <c r="D55" s="159"/>
      <c r="E55" s="159"/>
      <c r="F55" s="159"/>
      <c r="G55" s="160"/>
      <c r="H55" s="161"/>
      <c r="I55" s="162"/>
      <c r="J55" s="162"/>
      <c r="K55" s="162"/>
      <c r="L55" s="163"/>
    </row>
    <row r="56" spans="1:12" ht="16" x14ac:dyDescent="0.2">
      <c r="A56" s="9" t="s">
        <v>85</v>
      </c>
      <c r="B56" s="36" t="s">
        <v>86</v>
      </c>
      <c r="C56" s="164"/>
      <c r="D56" s="166"/>
      <c r="E56" s="166"/>
      <c r="F56" s="166"/>
      <c r="G56" s="168"/>
      <c r="H56" s="170"/>
      <c r="I56" s="172"/>
      <c r="J56" s="172"/>
      <c r="K56" s="172"/>
      <c r="L56" s="174"/>
    </row>
    <row r="57" spans="1:12" ht="32" x14ac:dyDescent="0.2">
      <c r="A57" s="9"/>
      <c r="B57" s="36" t="s">
        <v>87</v>
      </c>
      <c r="C57" s="178"/>
      <c r="D57" s="179"/>
      <c r="E57" s="179"/>
      <c r="F57" s="179"/>
      <c r="G57" s="180"/>
      <c r="H57" s="181"/>
      <c r="I57" s="176"/>
      <c r="J57" s="176"/>
      <c r="K57" s="176"/>
      <c r="L57" s="177"/>
    </row>
    <row r="58" spans="1:12" ht="16" x14ac:dyDescent="0.2">
      <c r="A58" s="9"/>
      <c r="B58" s="36" t="s">
        <v>88</v>
      </c>
      <c r="C58" s="165"/>
      <c r="D58" s="167"/>
      <c r="E58" s="167"/>
      <c r="F58" s="167"/>
      <c r="G58" s="169"/>
      <c r="H58" s="171"/>
      <c r="I58" s="173"/>
      <c r="J58" s="173"/>
      <c r="K58" s="173"/>
      <c r="L58" s="175"/>
    </row>
    <row r="59" spans="1:12" ht="32" x14ac:dyDescent="0.2">
      <c r="A59" s="9" t="s">
        <v>89</v>
      </c>
      <c r="B59" s="36" t="s">
        <v>90</v>
      </c>
      <c r="C59" s="34"/>
      <c r="D59" s="18"/>
      <c r="E59" s="18"/>
      <c r="F59" s="18"/>
      <c r="G59" s="19"/>
      <c r="H59" s="23"/>
      <c r="I59" s="24"/>
      <c r="J59" s="24"/>
      <c r="K59" s="24"/>
      <c r="L59" s="25"/>
    </row>
    <row r="60" spans="1:12" ht="32" x14ac:dyDescent="0.2">
      <c r="A60" s="9" t="s">
        <v>91</v>
      </c>
      <c r="B60" s="36" t="s">
        <v>92</v>
      </c>
      <c r="C60" s="164"/>
      <c r="D60" s="166"/>
      <c r="E60" s="166"/>
      <c r="F60" s="166"/>
      <c r="G60" s="168"/>
      <c r="H60" s="170"/>
      <c r="I60" s="172"/>
      <c r="J60" s="172"/>
      <c r="K60" s="172"/>
      <c r="L60" s="174"/>
    </row>
    <row r="61" spans="1:12" ht="48" x14ac:dyDescent="0.2">
      <c r="A61" s="9"/>
      <c r="B61" s="36" t="s">
        <v>93</v>
      </c>
      <c r="C61" s="165"/>
      <c r="D61" s="167"/>
      <c r="E61" s="167"/>
      <c r="F61" s="167"/>
      <c r="G61" s="169"/>
      <c r="H61" s="171"/>
      <c r="I61" s="173"/>
      <c r="J61" s="173"/>
      <c r="K61" s="173"/>
      <c r="L61" s="175"/>
    </row>
    <row r="62" spans="1:12" ht="32" x14ac:dyDescent="0.2">
      <c r="A62" s="9" t="s">
        <v>94</v>
      </c>
      <c r="B62" s="36" t="s">
        <v>95</v>
      </c>
      <c r="C62" s="164"/>
      <c r="D62" s="166"/>
      <c r="E62" s="166"/>
      <c r="F62" s="166"/>
      <c r="G62" s="168"/>
      <c r="H62" s="170"/>
      <c r="I62" s="172"/>
      <c r="J62" s="172"/>
      <c r="K62" s="172"/>
      <c r="L62" s="174"/>
    </row>
    <row r="63" spans="1:12" ht="49" thickBot="1" x14ac:dyDescent="0.25">
      <c r="A63" s="11"/>
      <c r="B63" s="38" t="s">
        <v>93</v>
      </c>
      <c r="C63" s="184"/>
      <c r="D63" s="185"/>
      <c r="E63" s="185"/>
      <c r="F63" s="185"/>
      <c r="G63" s="186"/>
      <c r="H63" s="187"/>
      <c r="I63" s="182"/>
      <c r="J63" s="182"/>
      <c r="K63" s="182"/>
      <c r="L63" s="183"/>
    </row>
    <row r="64" spans="1:12" ht="17" thickBot="1" x14ac:dyDescent="0.25">
      <c r="A64" s="39" t="s">
        <v>69</v>
      </c>
      <c r="B64" s="40" t="s">
        <v>96</v>
      </c>
      <c r="C64" s="35">
        <f>SUM(C46:C63)</f>
        <v>0</v>
      </c>
      <c r="D64" s="29">
        <f t="shared" ref="D64:L64" si="1">SUM(D46:D63)</f>
        <v>0</v>
      </c>
      <c r="E64" s="29">
        <f t="shared" si="1"/>
        <v>0</v>
      </c>
      <c r="F64" s="29">
        <f t="shared" si="1"/>
        <v>0</v>
      </c>
      <c r="G64" s="30">
        <f t="shared" si="1"/>
        <v>0</v>
      </c>
      <c r="H64" s="31">
        <f t="shared" si="1"/>
        <v>0</v>
      </c>
      <c r="I64" s="32">
        <f t="shared" si="1"/>
        <v>0</v>
      </c>
      <c r="J64" s="32">
        <f t="shared" si="1"/>
        <v>0</v>
      </c>
      <c r="K64" s="32">
        <f t="shared" si="1"/>
        <v>0</v>
      </c>
      <c r="L64" s="33">
        <f t="shared" si="1"/>
        <v>0</v>
      </c>
    </row>
    <row r="66" spans="1:12" ht="16" thickBot="1" x14ac:dyDescent="0.25"/>
    <row r="67" spans="1:12" ht="17" thickBot="1" x14ac:dyDescent="0.25">
      <c r="A67" s="41" t="s">
        <v>14</v>
      </c>
      <c r="B67" s="44" t="s">
        <v>15</v>
      </c>
      <c r="C67" s="152" t="s">
        <v>16</v>
      </c>
      <c r="D67" s="153"/>
      <c r="E67" s="153"/>
      <c r="F67" s="153"/>
      <c r="G67" s="154"/>
      <c r="H67" s="155" t="s">
        <v>17</v>
      </c>
      <c r="I67" s="156"/>
      <c r="J67" s="156"/>
      <c r="K67" s="156"/>
      <c r="L67" s="157"/>
    </row>
    <row r="68" spans="1:12" ht="16" x14ac:dyDescent="0.2">
      <c r="A68" s="7"/>
      <c r="B68" s="43" t="s">
        <v>97</v>
      </c>
      <c r="C68" s="65" t="s">
        <v>19</v>
      </c>
      <c r="D68" s="60" t="s">
        <v>20</v>
      </c>
      <c r="E68" s="60" t="s">
        <v>21</v>
      </c>
      <c r="F68" s="60" t="s">
        <v>22</v>
      </c>
      <c r="G68" s="61" t="s">
        <v>23</v>
      </c>
      <c r="H68" s="66" t="s">
        <v>19</v>
      </c>
      <c r="I68" s="63" t="s">
        <v>20</v>
      </c>
      <c r="J68" s="63" t="s">
        <v>21</v>
      </c>
      <c r="K68" s="63" t="s">
        <v>22</v>
      </c>
      <c r="L68" s="64" t="s">
        <v>23</v>
      </c>
    </row>
    <row r="69" spans="1:12" ht="16" x14ac:dyDescent="0.2">
      <c r="A69" s="9">
        <v>3.1</v>
      </c>
      <c r="B69" s="46" t="s">
        <v>98</v>
      </c>
      <c r="C69" s="158"/>
      <c r="D69" s="159"/>
      <c r="E69" s="159"/>
      <c r="F69" s="159"/>
      <c r="G69" s="160"/>
      <c r="H69" s="161"/>
      <c r="I69" s="162"/>
      <c r="J69" s="162"/>
      <c r="K69" s="162"/>
      <c r="L69" s="163"/>
    </row>
    <row r="70" spans="1:12" ht="16" x14ac:dyDescent="0.2">
      <c r="A70" s="9" t="s">
        <v>99</v>
      </c>
      <c r="B70" s="46" t="s">
        <v>26</v>
      </c>
      <c r="C70" s="188"/>
      <c r="D70" s="166"/>
      <c r="E70" s="166"/>
      <c r="F70" s="166"/>
      <c r="G70" s="168"/>
      <c r="H70" s="170"/>
      <c r="I70" s="172"/>
      <c r="J70" s="172"/>
      <c r="K70" s="172"/>
      <c r="L70" s="174"/>
    </row>
    <row r="71" spans="1:12" ht="16" x14ac:dyDescent="0.2">
      <c r="A71" s="9"/>
      <c r="B71" s="46" t="s">
        <v>100</v>
      </c>
      <c r="C71" s="189"/>
      <c r="D71" s="167"/>
      <c r="E71" s="167"/>
      <c r="F71" s="167"/>
      <c r="G71" s="169"/>
      <c r="H71" s="171"/>
      <c r="I71" s="173"/>
      <c r="J71" s="173"/>
      <c r="K71" s="173"/>
      <c r="L71" s="175"/>
    </row>
    <row r="72" spans="1:12" ht="16" x14ac:dyDescent="0.2">
      <c r="A72" s="9"/>
      <c r="B72" s="46" t="s">
        <v>28</v>
      </c>
      <c r="C72" s="188"/>
      <c r="D72" s="166"/>
      <c r="E72" s="166"/>
      <c r="F72" s="166"/>
      <c r="G72" s="168"/>
      <c r="H72" s="170"/>
      <c r="I72" s="172"/>
      <c r="J72" s="172"/>
      <c r="K72" s="172"/>
      <c r="L72" s="174"/>
    </row>
    <row r="73" spans="1:12" ht="32" x14ac:dyDescent="0.2">
      <c r="A73" s="9"/>
      <c r="B73" s="46" t="s">
        <v>101</v>
      </c>
      <c r="C73" s="189"/>
      <c r="D73" s="167"/>
      <c r="E73" s="167"/>
      <c r="F73" s="167"/>
      <c r="G73" s="169"/>
      <c r="H73" s="171"/>
      <c r="I73" s="173"/>
      <c r="J73" s="173"/>
      <c r="K73" s="173"/>
      <c r="L73" s="175"/>
    </row>
    <row r="74" spans="1:12" ht="32" x14ac:dyDescent="0.2">
      <c r="A74" s="9" t="s">
        <v>102</v>
      </c>
      <c r="B74" s="46" t="s">
        <v>103</v>
      </c>
      <c r="C74" s="164"/>
      <c r="D74" s="166"/>
      <c r="E74" s="166"/>
      <c r="F74" s="166"/>
      <c r="G74" s="168"/>
      <c r="H74" s="170"/>
      <c r="I74" s="172"/>
      <c r="J74" s="172"/>
      <c r="K74" s="172"/>
      <c r="L74" s="174"/>
    </row>
    <row r="75" spans="1:12" ht="32" x14ac:dyDescent="0.2">
      <c r="A75" s="9"/>
      <c r="B75" s="46" t="s">
        <v>104</v>
      </c>
      <c r="C75" s="165"/>
      <c r="D75" s="167"/>
      <c r="E75" s="167"/>
      <c r="F75" s="167"/>
      <c r="G75" s="169"/>
      <c r="H75" s="171"/>
      <c r="I75" s="173"/>
      <c r="J75" s="173"/>
      <c r="K75" s="173"/>
      <c r="L75" s="175"/>
    </row>
    <row r="76" spans="1:12" ht="32" x14ac:dyDescent="0.2">
      <c r="A76" s="9" t="s">
        <v>105</v>
      </c>
      <c r="B76" s="46" t="s">
        <v>106</v>
      </c>
      <c r="C76" s="164"/>
      <c r="D76" s="166"/>
      <c r="E76" s="166"/>
      <c r="F76" s="166"/>
      <c r="G76" s="168"/>
      <c r="H76" s="99"/>
      <c r="I76" s="93"/>
      <c r="J76" s="93"/>
      <c r="K76" s="93"/>
      <c r="L76" s="94"/>
    </row>
    <row r="77" spans="1:12" ht="32" x14ac:dyDescent="0.2">
      <c r="A77" s="9"/>
      <c r="B77" s="46" t="s">
        <v>104</v>
      </c>
      <c r="C77" s="165"/>
      <c r="D77" s="167"/>
      <c r="E77" s="167"/>
      <c r="F77" s="167"/>
      <c r="G77" s="169"/>
      <c r="H77" s="49"/>
      <c r="I77" s="28"/>
      <c r="J77" s="28"/>
      <c r="K77" s="28"/>
      <c r="L77" s="50"/>
    </row>
    <row r="78" spans="1:12" ht="16" x14ac:dyDescent="0.2">
      <c r="A78" s="9">
        <v>3.2</v>
      </c>
      <c r="B78" s="37" t="s">
        <v>107</v>
      </c>
      <c r="C78" s="158"/>
      <c r="D78" s="159"/>
      <c r="E78" s="159"/>
      <c r="F78" s="159"/>
      <c r="G78" s="160"/>
      <c r="H78" s="23"/>
      <c r="I78" s="24"/>
      <c r="J78" s="24"/>
      <c r="K78" s="24"/>
      <c r="L78" s="25"/>
    </row>
    <row r="79" spans="1:12" ht="16" x14ac:dyDescent="0.2">
      <c r="A79" s="9" t="s">
        <v>108</v>
      </c>
      <c r="B79" s="46" t="s">
        <v>26</v>
      </c>
      <c r="C79" s="164"/>
      <c r="D79" s="166"/>
      <c r="E79" s="166"/>
      <c r="F79" s="166"/>
      <c r="G79" s="168"/>
      <c r="H79" s="170"/>
      <c r="I79" s="172"/>
      <c r="J79" s="172"/>
      <c r="K79" s="172"/>
      <c r="L79" s="190"/>
    </row>
    <row r="80" spans="1:12" ht="16" x14ac:dyDescent="0.2">
      <c r="A80" s="9"/>
      <c r="B80" s="36" t="s">
        <v>109</v>
      </c>
      <c r="C80" s="178"/>
      <c r="D80" s="179"/>
      <c r="E80" s="179"/>
      <c r="F80" s="179"/>
      <c r="G80" s="180"/>
      <c r="H80" s="181"/>
      <c r="I80" s="176"/>
      <c r="J80" s="176"/>
      <c r="K80" s="176"/>
      <c r="L80" s="192"/>
    </row>
    <row r="81" spans="1:12" ht="32" x14ac:dyDescent="0.2">
      <c r="A81" s="9"/>
      <c r="B81" s="37" t="s">
        <v>110</v>
      </c>
      <c r="C81" s="165"/>
      <c r="D81" s="167"/>
      <c r="E81" s="167"/>
      <c r="F81" s="167"/>
      <c r="G81" s="169"/>
      <c r="H81" s="171"/>
      <c r="I81" s="173"/>
      <c r="J81" s="173"/>
      <c r="K81" s="173"/>
      <c r="L81" s="191"/>
    </row>
    <row r="82" spans="1:12" ht="16" x14ac:dyDescent="0.2">
      <c r="A82" s="9"/>
      <c r="B82" s="46" t="s">
        <v>28</v>
      </c>
      <c r="C82" s="164"/>
      <c r="D82" s="166"/>
      <c r="E82" s="166"/>
      <c r="F82" s="166"/>
      <c r="G82" s="168"/>
      <c r="H82" s="170"/>
      <c r="I82" s="172"/>
      <c r="J82" s="172"/>
      <c r="K82" s="172"/>
      <c r="L82" s="190"/>
    </row>
    <row r="83" spans="1:12" ht="32" x14ac:dyDescent="0.2">
      <c r="A83" s="9"/>
      <c r="B83" s="46" t="s">
        <v>111</v>
      </c>
      <c r="C83" s="165"/>
      <c r="D83" s="167"/>
      <c r="E83" s="167"/>
      <c r="F83" s="167"/>
      <c r="G83" s="169"/>
      <c r="H83" s="171"/>
      <c r="I83" s="173"/>
      <c r="J83" s="173"/>
      <c r="K83" s="173"/>
      <c r="L83" s="191"/>
    </row>
    <row r="84" spans="1:12" ht="16" x14ac:dyDescent="0.2">
      <c r="A84" s="9">
        <v>3.3</v>
      </c>
      <c r="B84" s="46" t="s">
        <v>112</v>
      </c>
      <c r="C84" s="158"/>
      <c r="D84" s="159"/>
      <c r="E84" s="159"/>
      <c r="F84" s="159"/>
      <c r="G84" s="160"/>
      <c r="H84" s="161"/>
      <c r="I84" s="162"/>
      <c r="J84" s="162"/>
      <c r="K84" s="162"/>
      <c r="L84" s="163"/>
    </row>
    <row r="85" spans="1:12" ht="32" x14ac:dyDescent="0.2">
      <c r="A85" s="9" t="s">
        <v>113</v>
      </c>
      <c r="B85" s="46" t="s">
        <v>114</v>
      </c>
      <c r="C85" s="164"/>
      <c r="D85" s="166"/>
      <c r="E85" s="166"/>
      <c r="F85" s="166"/>
      <c r="G85" s="168"/>
      <c r="H85" s="170"/>
      <c r="I85" s="172"/>
      <c r="J85" s="172"/>
      <c r="K85" s="172"/>
      <c r="L85" s="174"/>
    </row>
    <row r="86" spans="1:12" ht="16" x14ac:dyDescent="0.2">
      <c r="A86" s="9"/>
      <c r="B86" s="46" t="s">
        <v>115</v>
      </c>
      <c r="C86" s="165"/>
      <c r="D86" s="167"/>
      <c r="E86" s="167"/>
      <c r="F86" s="167"/>
      <c r="G86" s="169"/>
      <c r="H86" s="171"/>
      <c r="I86" s="173"/>
      <c r="J86" s="173"/>
      <c r="K86" s="173"/>
      <c r="L86" s="175"/>
    </row>
    <row r="87" spans="1:12" ht="16" x14ac:dyDescent="0.2">
      <c r="A87" s="9">
        <v>3.4</v>
      </c>
      <c r="B87" s="46" t="s">
        <v>116</v>
      </c>
      <c r="C87" s="158"/>
      <c r="D87" s="159"/>
      <c r="E87" s="159"/>
      <c r="F87" s="159"/>
      <c r="G87" s="160"/>
      <c r="H87" s="161"/>
      <c r="I87" s="162"/>
      <c r="J87" s="162"/>
      <c r="K87" s="162"/>
      <c r="L87" s="163"/>
    </row>
    <row r="88" spans="1:12" ht="32" x14ac:dyDescent="0.2">
      <c r="A88" s="9" t="s">
        <v>117</v>
      </c>
      <c r="B88" s="46" t="s">
        <v>118</v>
      </c>
      <c r="C88" s="47"/>
      <c r="D88" s="27"/>
      <c r="E88" s="27"/>
      <c r="F88" s="27"/>
      <c r="G88" s="48"/>
      <c r="H88" s="49"/>
      <c r="I88" s="28"/>
      <c r="J88" s="28"/>
      <c r="K88" s="28"/>
      <c r="L88" s="50"/>
    </row>
    <row r="89" spans="1:12" ht="16" x14ac:dyDescent="0.2">
      <c r="A89" s="9">
        <v>3.5</v>
      </c>
      <c r="B89" s="46" t="s">
        <v>119</v>
      </c>
      <c r="C89" s="158"/>
      <c r="D89" s="159"/>
      <c r="E89" s="159"/>
      <c r="F89" s="159"/>
      <c r="G89" s="160"/>
      <c r="H89" s="161"/>
      <c r="I89" s="162"/>
      <c r="J89" s="162"/>
      <c r="K89" s="162"/>
      <c r="L89" s="163"/>
    </row>
    <row r="90" spans="1:12" ht="16" x14ac:dyDescent="0.2">
      <c r="A90" s="9" t="s">
        <v>120</v>
      </c>
      <c r="B90" s="46" t="s">
        <v>26</v>
      </c>
      <c r="C90" s="164"/>
      <c r="D90" s="166"/>
      <c r="E90" s="166"/>
      <c r="F90" s="166"/>
      <c r="G90" s="168"/>
      <c r="H90" s="170"/>
      <c r="I90" s="172"/>
      <c r="J90" s="172"/>
      <c r="K90" s="172"/>
      <c r="L90" s="174"/>
    </row>
    <row r="91" spans="1:12" ht="16" x14ac:dyDescent="0.2">
      <c r="A91" s="9"/>
      <c r="B91" s="46" t="s">
        <v>121</v>
      </c>
      <c r="C91" s="178"/>
      <c r="D91" s="179"/>
      <c r="E91" s="179"/>
      <c r="F91" s="179"/>
      <c r="G91" s="180"/>
      <c r="H91" s="181"/>
      <c r="I91" s="176"/>
      <c r="J91" s="176"/>
      <c r="K91" s="176"/>
      <c r="L91" s="177"/>
    </row>
    <row r="92" spans="1:12" ht="32" x14ac:dyDescent="0.2">
      <c r="A92" s="9"/>
      <c r="B92" s="46" t="s">
        <v>122</v>
      </c>
      <c r="C92" s="165"/>
      <c r="D92" s="167"/>
      <c r="E92" s="167"/>
      <c r="F92" s="167"/>
      <c r="G92" s="169"/>
      <c r="H92" s="171"/>
      <c r="I92" s="173"/>
      <c r="J92" s="173"/>
      <c r="K92" s="173"/>
      <c r="L92" s="175"/>
    </row>
    <row r="93" spans="1:12" ht="16" x14ac:dyDescent="0.2">
      <c r="A93" s="9"/>
      <c r="B93" s="46" t="s">
        <v>28</v>
      </c>
      <c r="C93" s="164"/>
      <c r="D93" s="166"/>
      <c r="E93" s="166"/>
      <c r="F93" s="166"/>
      <c r="G93" s="168"/>
      <c r="H93" s="170"/>
      <c r="I93" s="172"/>
      <c r="J93" s="172"/>
      <c r="K93" s="172"/>
      <c r="L93" s="174"/>
    </row>
    <row r="94" spans="1:12" ht="16" x14ac:dyDescent="0.2">
      <c r="A94" s="9"/>
      <c r="B94" s="46" t="s">
        <v>123</v>
      </c>
      <c r="C94" s="165"/>
      <c r="D94" s="167"/>
      <c r="E94" s="167"/>
      <c r="F94" s="167"/>
      <c r="G94" s="169"/>
      <c r="H94" s="171"/>
      <c r="I94" s="173"/>
      <c r="J94" s="173"/>
      <c r="K94" s="173"/>
      <c r="L94" s="175"/>
    </row>
    <row r="95" spans="1:12" ht="16" x14ac:dyDescent="0.2">
      <c r="A95" s="9" t="s">
        <v>124</v>
      </c>
      <c r="B95" s="36" t="s">
        <v>26</v>
      </c>
      <c r="C95" s="164"/>
      <c r="D95" s="166"/>
      <c r="E95" s="166"/>
      <c r="F95" s="166"/>
      <c r="G95" s="168"/>
      <c r="H95" s="170"/>
      <c r="I95" s="172"/>
      <c r="J95" s="172"/>
      <c r="K95" s="172"/>
      <c r="L95" s="174"/>
    </row>
    <row r="96" spans="1:12" ht="48" x14ac:dyDescent="0.2">
      <c r="A96" s="9"/>
      <c r="B96" s="36" t="s">
        <v>125</v>
      </c>
      <c r="C96" s="165"/>
      <c r="D96" s="167"/>
      <c r="E96" s="167"/>
      <c r="F96" s="167"/>
      <c r="G96" s="169"/>
      <c r="H96" s="171"/>
      <c r="I96" s="173"/>
      <c r="J96" s="173"/>
      <c r="K96" s="173"/>
      <c r="L96" s="175"/>
    </row>
    <row r="97" spans="1:12" ht="16" x14ac:dyDescent="0.2">
      <c r="A97" s="9"/>
      <c r="B97" s="36" t="s">
        <v>28</v>
      </c>
      <c r="C97" s="164"/>
      <c r="D97" s="166"/>
      <c r="E97" s="166"/>
      <c r="F97" s="166"/>
      <c r="G97" s="168"/>
      <c r="H97" s="170"/>
      <c r="I97" s="172"/>
      <c r="J97" s="172"/>
      <c r="K97" s="172"/>
      <c r="L97" s="174"/>
    </row>
    <row r="98" spans="1:12" ht="32" x14ac:dyDescent="0.2">
      <c r="A98" s="9"/>
      <c r="B98" s="36" t="s">
        <v>126</v>
      </c>
      <c r="C98" s="178"/>
      <c r="D98" s="179"/>
      <c r="E98" s="179"/>
      <c r="F98" s="179"/>
      <c r="G98" s="180"/>
      <c r="H98" s="181"/>
      <c r="I98" s="176"/>
      <c r="J98" s="176"/>
      <c r="K98" s="176"/>
      <c r="L98" s="177"/>
    </row>
    <row r="99" spans="1:12" ht="16" x14ac:dyDescent="0.2">
      <c r="A99" s="9"/>
      <c r="B99" s="36" t="s">
        <v>127</v>
      </c>
      <c r="C99" s="165"/>
      <c r="D99" s="167"/>
      <c r="E99" s="167"/>
      <c r="F99" s="167"/>
      <c r="G99" s="169"/>
      <c r="H99" s="171"/>
      <c r="I99" s="173"/>
      <c r="J99" s="173"/>
      <c r="K99" s="173"/>
      <c r="L99" s="175"/>
    </row>
    <row r="100" spans="1:12" ht="48" x14ac:dyDescent="0.2">
      <c r="A100" s="9" t="s">
        <v>128</v>
      </c>
      <c r="B100" s="36" t="s">
        <v>129</v>
      </c>
      <c r="C100" s="34"/>
      <c r="D100" s="18"/>
      <c r="E100" s="18"/>
      <c r="F100" s="18"/>
      <c r="G100" s="19"/>
      <c r="H100" s="23"/>
      <c r="I100" s="24"/>
      <c r="J100" s="24"/>
      <c r="K100" s="24"/>
      <c r="L100" s="25"/>
    </row>
    <row r="101" spans="1:12" ht="17" thickBot="1" x14ac:dyDescent="0.25">
      <c r="A101" s="11" t="s">
        <v>130</v>
      </c>
      <c r="B101" s="38" t="s">
        <v>131</v>
      </c>
      <c r="C101" s="34"/>
      <c r="D101" s="18"/>
      <c r="E101" s="18"/>
      <c r="F101" s="18"/>
      <c r="G101" s="19"/>
      <c r="H101" s="23"/>
      <c r="I101" s="24"/>
      <c r="J101" s="24"/>
      <c r="K101" s="24"/>
      <c r="L101" s="25"/>
    </row>
    <row r="102" spans="1:12" ht="17" thickBot="1" x14ac:dyDescent="0.25">
      <c r="A102" s="39" t="s">
        <v>69</v>
      </c>
      <c r="B102" s="45" t="s">
        <v>132</v>
      </c>
      <c r="C102" s="29">
        <f t="shared" ref="C102:L102" si="2">SUM(C69:C101)</f>
        <v>0</v>
      </c>
      <c r="D102" s="29">
        <f t="shared" si="2"/>
        <v>0</v>
      </c>
      <c r="E102" s="29">
        <f t="shared" si="2"/>
        <v>0</v>
      </c>
      <c r="F102" s="29">
        <f t="shared" si="2"/>
        <v>0</v>
      </c>
      <c r="G102" s="30">
        <f t="shared" si="2"/>
        <v>0</v>
      </c>
      <c r="H102" s="31">
        <f t="shared" si="2"/>
        <v>0</v>
      </c>
      <c r="I102" s="32">
        <f t="shared" si="2"/>
        <v>0</v>
      </c>
      <c r="J102" s="32">
        <f t="shared" si="2"/>
        <v>0</v>
      </c>
      <c r="K102" s="32">
        <f t="shared" si="2"/>
        <v>0</v>
      </c>
      <c r="L102" s="33">
        <f t="shared" si="2"/>
        <v>0</v>
      </c>
    </row>
    <row r="104" spans="1:12" ht="16" thickBot="1" x14ac:dyDescent="0.25"/>
    <row r="105" spans="1:12" ht="17" thickBot="1" x14ac:dyDescent="0.25">
      <c r="A105" s="41" t="s">
        <v>14</v>
      </c>
      <c r="B105" s="44" t="s">
        <v>15</v>
      </c>
      <c r="C105" s="152" t="s">
        <v>16</v>
      </c>
      <c r="D105" s="153"/>
      <c r="E105" s="153"/>
      <c r="F105" s="153"/>
      <c r="G105" s="154"/>
      <c r="H105" s="193" t="s">
        <v>17</v>
      </c>
      <c r="I105" s="156"/>
      <c r="J105" s="156"/>
      <c r="K105" s="156"/>
      <c r="L105" s="157"/>
    </row>
    <row r="106" spans="1:12" ht="16" x14ac:dyDescent="0.2">
      <c r="A106" s="7"/>
      <c r="B106" s="56" t="s">
        <v>133</v>
      </c>
      <c r="C106" s="59" t="s">
        <v>19</v>
      </c>
      <c r="D106" s="60" t="s">
        <v>20</v>
      </c>
      <c r="E106" s="60" t="s">
        <v>21</v>
      </c>
      <c r="F106" s="60" t="s">
        <v>22</v>
      </c>
      <c r="G106" s="61" t="s">
        <v>23</v>
      </c>
      <c r="H106" s="62" t="s">
        <v>19</v>
      </c>
      <c r="I106" s="63" t="s">
        <v>20</v>
      </c>
      <c r="J106" s="63" t="s">
        <v>21</v>
      </c>
      <c r="K106" s="63" t="s">
        <v>22</v>
      </c>
      <c r="L106" s="64" t="s">
        <v>23</v>
      </c>
    </row>
    <row r="107" spans="1:12" ht="16" x14ac:dyDescent="0.2">
      <c r="A107" s="9">
        <v>4.0999999999999996</v>
      </c>
      <c r="B107" s="16" t="s">
        <v>134</v>
      </c>
      <c r="C107" s="158"/>
      <c r="D107" s="159"/>
      <c r="E107" s="159"/>
      <c r="F107" s="159"/>
      <c r="G107" s="160"/>
      <c r="H107" s="161"/>
      <c r="I107" s="162"/>
      <c r="J107" s="162"/>
      <c r="K107" s="162"/>
      <c r="L107" s="163"/>
    </row>
    <row r="108" spans="1:12" ht="48" x14ac:dyDescent="0.2">
      <c r="A108" s="9" t="s">
        <v>135</v>
      </c>
      <c r="B108" s="16" t="s">
        <v>136</v>
      </c>
      <c r="C108" s="17"/>
      <c r="D108" s="18"/>
      <c r="E108" s="18"/>
      <c r="F108" s="18"/>
      <c r="G108" s="19"/>
      <c r="H108" s="57"/>
      <c r="I108" s="24"/>
      <c r="J108" s="24"/>
      <c r="K108" s="24"/>
      <c r="L108" s="25"/>
    </row>
    <row r="109" spans="1:12" ht="16" x14ac:dyDescent="0.2">
      <c r="A109" s="9">
        <v>4.2</v>
      </c>
      <c r="B109" s="16" t="s">
        <v>137</v>
      </c>
      <c r="C109" s="158"/>
      <c r="D109" s="159"/>
      <c r="E109" s="159"/>
      <c r="F109" s="159"/>
      <c r="G109" s="160"/>
      <c r="H109" s="161"/>
      <c r="I109" s="162"/>
      <c r="J109" s="162"/>
      <c r="K109" s="162"/>
      <c r="L109" s="163"/>
    </row>
    <row r="110" spans="1:12" ht="32" x14ac:dyDescent="0.2">
      <c r="A110" s="9" t="s">
        <v>138</v>
      </c>
      <c r="B110" s="16" t="s">
        <v>139</v>
      </c>
      <c r="C110" s="17"/>
      <c r="D110" s="18"/>
      <c r="E110" s="18"/>
      <c r="F110" s="18"/>
      <c r="G110" s="19"/>
      <c r="H110" s="57"/>
      <c r="I110" s="24"/>
      <c r="J110" s="24"/>
      <c r="K110" s="24"/>
      <c r="L110" s="25"/>
    </row>
    <row r="111" spans="1:12" ht="16" x14ac:dyDescent="0.2">
      <c r="A111" s="9">
        <v>4.3</v>
      </c>
      <c r="B111" s="16" t="s">
        <v>140</v>
      </c>
      <c r="C111" s="158"/>
      <c r="D111" s="159"/>
      <c r="E111" s="159"/>
      <c r="F111" s="159"/>
      <c r="G111" s="160"/>
      <c r="H111" s="161"/>
      <c r="I111" s="162"/>
      <c r="J111" s="162"/>
      <c r="K111" s="162"/>
      <c r="L111" s="163"/>
    </row>
    <row r="112" spans="1:12" ht="16" x14ac:dyDescent="0.2">
      <c r="A112" s="9" t="s">
        <v>141</v>
      </c>
      <c r="B112" s="16" t="s">
        <v>26</v>
      </c>
      <c r="C112" s="164"/>
      <c r="D112" s="166"/>
      <c r="E112" s="166"/>
      <c r="F112" s="166"/>
      <c r="G112" s="168"/>
      <c r="H112" s="170"/>
      <c r="I112" s="172"/>
      <c r="J112" s="172"/>
      <c r="K112" s="172"/>
      <c r="L112" s="174"/>
    </row>
    <row r="113" spans="1:12" ht="32" x14ac:dyDescent="0.2">
      <c r="A113" s="9"/>
      <c r="B113" s="16" t="s">
        <v>142</v>
      </c>
      <c r="C113" s="165"/>
      <c r="D113" s="167"/>
      <c r="E113" s="167"/>
      <c r="F113" s="167"/>
      <c r="G113" s="169"/>
      <c r="H113" s="171"/>
      <c r="I113" s="173"/>
      <c r="J113" s="173"/>
      <c r="K113" s="173"/>
      <c r="L113" s="175"/>
    </row>
    <row r="114" spans="1:12" ht="16" x14ac:dyDescent="0.2">
      <c r="A114" s="9"/>
      <c r="B114" s="16" t="s">
        <v>28</v>
      </c>
      <c r="C114" s="164"/>
      <c r="D114" s="166"/>
      <c r="E114" s="166"/>
      <c r="F114" s="166"/>
      <c r="G114" s="168"/>
      <c r="H114" s="170"/>
      <c r="I114" s="172"/>
      <c r="J114" s="172"/>
      <c r="K114" s="172"/>
      <c r="L114" s="174"/>
    </row>
    <row r="115" spans="1:12" ht="32" x14ac:dyDescent="0.2">
      <c r="A115" s="9"/>
      <c r="B115" s="16" t="s">
        <v>143</v>
      </c>
      <c r="C115" s="165"/>
      <c r="D115" s="167"/>
      <c r="E115" s="167"/>
      <c r="F115" s="167"/>
      <c r="G115" s="169"/>
      <c r="H115" s="171"/>
      <c r="I115" s="173"/>
      <c r="J115" s="173"/>
      <c r="K115" s="173"/>
      <c r="L115" s="175"/>
    </row>
    <row r="116" spans="1:12" ht="16" x14ac:dyDescent="0.2">
      <c r="A116" s="9">
        <v>4.4000000000000004</v>
      </c>
      <c r="B116" s="16" t="s">
        <v>144</v>
      </c>
      <c r="C116" s="158"/>
      <c r="D116" s="159"/>
      <c r="E116" s="159"/>
      <c r="F116" s="159"/>
      <c r="G116" s="160"/>
      <c r="H116" s="161"/>
      <c r="I116" s="162"/>
      <c r="J116" s="162"/>
      <c r="K116" s="162"/>
      <c r="L116" s="163"/>
    </row>
    <row r="117" spans="1:12" ht="32" x14ac:dyDescent="0.2">
      <c r="A117" s="9" t="s">
        <v>145</v>
      </c>
      <c r="B117" s="16" t="s">
        <v>146</v>
      </c>
      <c r="C117" s="17"/>
      <c r="D117" s="18"/>
      <c r="E117" s="18"/>
      <c r="F117" s="18"/>
      <c r="G117" s="19"/>
      <c r="H117" s="57"/>
      <c r="I117" s="24"/>
      <c r="J117" s="24"/>
      <c r="K117" s="24"/>
      <c r="L117" s="25"/>
    </row>
    <row r="118" spans="1:12" ht="32" x14ac:dyDescent="0.2">
      <c r="A118" s="9" t="s">
        <v>147</v>
      </c>
      <c r="B118" s="16" t="s">
        <v>148</v>
      </c>
      <c r="C118" s="17"/>
      <c r="D118" s="18"/>
      <c r="E118" s="18"/>
      <c r="F118" s="18"/>
      <c r="G118" s="19"/>
      <c r="H118" s="57"/>
      <c r="I118" s="24"/>
      <c r="J118" s="24"/>
      <c r="K118" s="24"/>
      <c r="L118" s="25"/>
    </row>
    <row r="119" spans="1:12" ht="32" x14ac:dyDescent="0.2">
      <c r="A119" s="9" t="s">
        <v>149</v>
      </c>
      <c r="B119" s="16" t="s">
        <v>150</v>
      </c>
      <c r="C119" s="17"/>
      <c r="D119" s="18"/>
      <c r="E119" s="18"/>
      <c r="F119" s="18"/>
      <c r="G119" s="19"/>
      <c r="H119" s="57"/>
      <c r="I119" s="24"/>
      <c r="J119" s="24"/>
      <c r="K119" s="24"/>
      <c r="L119" s="25"/>
    </row>
    <row r="120" spans="1:12" ht="16" x14ac:dyDescent="0.2">
      <c r="A120" s="9">
        <v>4.5</v>
      </c>
      <c r="B120" s="16" t="s">
        <v>151</v>
      </c>
      <c r="C120" s="158"/>
      <c r="D120" s="159"/>
      <c r="E120" s="159"/>
      <c r="F120" s="159"/>
      <c r="G120" s="160"/>
      <c r="H120" s="161"/>
      <c r="I120" s="162"/>
      <c r="J120" s="162"/>
      <c r="K120" s="162"/>
      <c r="L120" s="163"/>
    </row>
    <row r="121" spans="1:12" ht="32" x14ac:dyDescent="0.2">
      <c r="A121" s="9" t="s">
        <v>152</v>
      </c>
      <c r="B121" s="16" t="s">
        <v>153</v>
      </c>
      <c r="C121" s="17"/>
      <c r="D121" s="18"/>
      <c r="E121" s="18"/>
      <c r="F121" s="18"/>
      <c r="G121" s="19"/>
      <c r="H121" s="57"/>
      <c r="I121" s="24"/>
      <c r="J121" s="24"/>
      <c r="K121" s="24"/>
      <c r="L121" s="25"/>
    </row>
    <row r="122" spans="1:12" ht="48" x14ac:dyDescent="0.2">
      <c r="A122" s="9" t="s">
        <v>154</v>
      </c>
      <c r="B122" s="16" t="s">
        <v>155</v>
      </c>
      <c r="C122" s="164"/>
      <c r="D122" s="166"/>
      <c r="E122" s="166"/>
      <c r="F122" s="166"/>
      <c r="G122" s="168"/>
      <c r="H122" s="170"/>
      <c r="I122" s="172"/>
      <c r="J122" s="172"/>
      <c r="K122" s="172"/>
      <c r="L122" s="174"/>
    </row>
    <row r="123" spans="1:12" ht="16" x14ac:dyDescent="0.2">
      <c r="A123" s="9"/>
      <c r="B123" s="16" t="s">
        <v>156</v>
      </c>
      <c r="C123" s="178"/>
      <c r="D123" s="179"/>
      <c r="E123" s="179"/>
      <c r="F123" s="179"/>
      <c r="G123" s="180"/>
      <c r="H123" s="181"/>
      <c r="I123" s="176"/>
      <c r="J123" s="176"/>
      <c r="K123" s="176"/>
      <c r="L123" s="177"/>
    </row>
    <row r="124" spans="1:12" ht="16" x14ac:dyDescent="0.2">
      <c r="A124" s="9"/>
      <c r="B124" s="16" t="s">
        <v>157</v>
      </c>
      <c r="C124" s="165"/>
      <c r="D124" s="167"/>
      <c r="E124" s="167"/>
      <c r="F124" s="167"/>
      <c r="G124" s="169"/>
      <c r="H124" s="171"/>
      <c r="I124" s="173"/>
      <c r="J124" s="173"/>
      <c r="K124" s="173"/>
      <c r="L124" s="175"/>
    </row>
    <row r="125" spans="1:12" ht="32" x14ac:dyDescent="0.2">
      <c r="A125" s="9" t="s">
        <v>158</v>
      </c>
      <c r="B125" s="16" t="s">
        <v>159</v>
      </c>
      <c r="C125" s="17"/>
      <c r="D125" s="18"/>
      <c r="E125" s="18"/>
      <c r="F125" s="18"/>
      <c r="G125" s="19"/>
      <c r="H125" s="57"/>
      <c r="I125" s="24"/>
      <c r="J125" s="24"/>
      <c r="K125" s="24"/>
      <c r="L125" s="25"/>
    </row>
    <row r="126" spans="1:12" ht="48" x14ac:dyDescent="0.2">
      <c r="A126" s="9" t="s">
        <v>160</v>
      </c>
      <c r="B126" s="16" t="s">
        <v>161</v>
      </c>
      <c r="C126" s="17"/>
      <c r="D126" s="18"/>
      <c r="E126" s="18"/>
      <c r="F126" s="18"/>
      <c r="G126" s="19"/>
      <c r="H126" s="57"/>
      <c r="I126" s="24"/>
      <c r="J126" s="24"/>
      <c r="K126" s="24"/>
      <c r="L126" s="25"/>
    </row>
    <row r="127" spans="1:12" ht="48" x14ac:dyDescent="0.2">
      <c r="A127" s="9" t="s">
        <v>162</v>
      </c>
      <c r="B127" s="16" t="s">
        <v>163</v>
      </c>
      <c r="C127" s="17"/>
      <c r="D127" s="18"/>
      <c r="E127" s="18"/>
      <c r="F127" s="18"/>
      <c r="G127" s="19"/>
      <c r="H127" s="57"/>
      <c r="I127" s="24"/>
      <c r="J127" s="24"/>
      <c r="K127" s="24"/>
      <c r="L127" s="25"/>
    </row>
    <row r="128" spans="1:12" ht="16" x14ac:dyDescent="0.2">
      <c r="A128" s="9" t="s">
        <v>164</v>
      </c>
      <c r="B128" s="16" t="s">
        <v>26</v>
      </c>
      <c r="C128" s="164"/>
      <c r="D128" s="166"/>
      <c r="E128" s="166"/>
      <c r="F128" s="166"/>
      <c r="G128" s="168"/>
      <c r="H128" s="170"/>
      <c r="I128" s="172"/>
      <c r="J128" s="172"/>
      <c r="K128" s="172"/>
      <c r="L128" s="174"/>
    </row>
    <row r="129" spans="1:12" ht="32" x14ac:dyDescent="0.2">
      <c r="A129" s="9"/>
      <c r="B129" s="16" t="s">
        <v>165</v>
      </c>
      <c r="C129" s="165"/>
      <c r="D129" s="167"/>
      <c r="E129" s="167"/>
      <c r="F129" s="167"/>
      <c r="G129" s="169"/>
      <c r="H129" s="171"/>
      <c r="I129" s="173"/>
      <c r="J129" s="173"/>
      <c r="K129" s="173"/>
      <c r="L129" s="175"/>
    </row>
    <row r="130" spans="1:12" ht="16" x14ac:dyDescent="0.2">
      <c r="A130" s="9"/>
      <c r="B130" s="16" t="s">
        <v>28</v>
      </c>
      <c r="C130" s="164"/>
      <c r="D130" s="166"/>
      <c r="E130" s="166"/>
      <c r="F130" s="166"/>
      <c r="G130" s="168"/>
      <c r="H130" s="170"/>
      <c r="I130" s="172"/>
      <c r="J130" s="172"/>
      <c r="K130" s="172"/>
      <c r="L130" s="174"/>
    </row>
    <row r="131" spans="1:12" ht="32" x14ac:dyDescent="0.2">
      <c r="A131" s="9"/>
      <c r="B131" s="16" t="s">
        <v>166</v>
      </c>
      <c r="C131" s="165"/>
      <c r="D131" s="167"/>
      <c r="E131" s="167"/>
      <c r="F131" s="167"/>
      <c r="G131" s="169"/>
      <c r="H131" s="171"/>
      <c r="I131" s="173"/>
      <c r="J131" s="173"/>
      <c r="K131" s="173"/>
      <c r="L131" s="175"/>
    </row>
    <row r="132" spans="1:12" ht="32" x14ac:dyDescent="0.2">
      <c r="A132" s="9" t="s">
        <v>167</v>
      </c>
      <c r="B132" s="16" t="s">
        <v>168</v>
      </c>
      <c r="C132" s="17"/>
      <c r="D132" s="18"/>
      <c r="E132" s="18"/>
      <c r="F132" s="18"/>
      <c r="G132" s="19"/>
      <c r="H132" s="57"/>
      <c r="I132" s="24"/>
      <c r="J132" s="24"/>
      <c r="K132" s="24"/>
      <c r="L132" s="25"/>
    </row>
    <row r="133" spans="1:12" ht="32" x14ac:dyDescent="0.2">
      <c r="A133" s="9" t="s">
        <v>169</v>
      </c>
      <c r="B133" s="16" t="s">
        <v>170</v>
      </c>
      <c r="C133" s="17"/>
      <c r="D133" s="18"/>
      <c r="E133" s="18"/>
      <c r="F133" s="18"/>
      <c r="G133" s="19"/>
      <c r="H133" s="57"/>
      <c r="I133" s="24"/>
      <c r="J133" s="24"/>
      <c r="K133" s="24"/>
      <c r="L133" s="25"/>
    </row>
    <row r="134" spans="1:12" ht="16" x14ac:dyDescent="0.2">
      <c r="A134" s="9" t="s">
        <v>171</v>
      </c>
      <c r="B134" s="16" t="s">
        <v>172</v>
      </c>
      <c r="C134" s="17"/>
      <c r="D134" s="18"/>
      <c r="E134" s="18"/>
      <c r="F134" s="18"/>
      <c r="G134" s="19"/>
      <c r="H134" s="57"/>
      <c r="I134" s="24"/>
      <c r="J134" s="24"/>
      <c r="K134" s="24"/>
      <c r="L134" s="25"/>
    </row>
    <row r="135" spans="1:12" ht="16" x14ac:dyDescent="0.2">
      <c r="A135" s="9">
        <v>4.5999999999999996</v>
      </c>
      <c r="B135" s="16" t="s">
        <v>173</v>
      </c>
      <c r="C135" s="158"/>
      <c r="D135" s="159"/>
      <c r="E135" s="159"/>
      <c r="F135" s="159"/>
      <c r="G135" s="160"/>
      <c r="H135" s="161"/>
      <c r="I135" s="162"/>
      <c r="J135" s="162"/>
      <c r="K135" s="162"/>
      <c r="L135" s="163"/>
    </row>
    <row r="136" spans="1:12" ht="16" x14ac:dyDescent="0.2">
      <c r="A136" s="9" t="s">
        <v>174</v>
      </c>
      <c r="B136" s="16" t="s">
        <v>26</v>
      </c>
      <c r="C136" s="164"/>
      <c r="D136" s="166"/>
      <c r="E136" s="166"/>
      <c r="F136" s="166"/>
      <c r="G136" s="168"/>
      <c r="H136" s="170"/>
      <c r="I136" s="172"/>
      <c r="J136" s="172"/>
      <c r="K136" s="172"/>
      <c r="L136" s="174"/>
    </row>
    <row r="137" spans="1:12" ht="32" x14ac:dyDescent="0.2">
      <c r="A137" s="9"/>
      <c r="B137" s="16" t="s">
        <v>175</v>
      </c>
      <c r="C137" s="165"/>
      <c r="D137" s="167"/>
      <c r="E137" s="167"/>
      <c r="F137" s="167"/>
      <c r="G137" s="169"/>
      <c r="H137" s="171"/>
      <c r="I137" s="173"/>
      <c r="J137" s="173"/>
      <c r="K137" s="173"/>
      <c r="L137" s="175"/>
    </row>
    <row r="138" spans="1:12" ht="16" x14ac:dyDescent="0.2">
      <c r="A138" s="9"/>
      <c r="B138" s="16" t="s">
        <v>28</v>
      </c>
      <c r="C138" s="164"/>
      <c r="D138" s="166"/>
      <c r="E138" s="166"/>
      <c r="F138" s="166"/>
      <c r="G138" s="168"/>
      <c r="H138" s="170"/>
      <c r="I138" s="172"/>
      <c r="J138" s="172"/>
      <c r="K138" s="172"/>
      <c r="L138" s="174"/>
    </row>
    <row r="139" spans="1:12" ht="17" thickBot="1" x14ac:dyDescent="0.25">
      <c r="A139" s="12"/>
      <c r="B139" s="58" t="s">
        <v>176</v>
      </c>
      <c r="C139" s="178"/>
      <c r="D139" s="179"/>
      <c r="E139" s="179"/>
      <c r="F139" s="179"/>
      <c r="G139" s="180"/>
      <c r="H139" s="181"/>
      <c r="I139" s="176"/>
      <c r="J139" s="176"/>
      <c r="K139" s="176"/>
      <c r="L139" s="177"/>
    </row>
    <row r="140" spans="1:12" ht="17" thickBot="1" x14ac:dyDescent="0.25">
      <c r="A140" s="13" t="s">
        <v>69</v>
      </c>
      <c r="B140" s="14" t="s">
        <v>177</v>
      </c>
      <c r="C140" s="29">
        <f t="shared" ref="C140:L140" si="3">SUM(C107:C139)</f>
        <v>0</v>
      </c>
      <c r="D140" s="29">
        <f t="shared" si="3"/>
        <v>0</v>
      </c>
      <c r="E140" s="29">
        <f t="shared" si="3"/>
        <v>0</v>
      </c>
      <c r="F140" s="29">
        <f t="shared" si="3"/>
        <v>0</v>
      </c>
      <c r="G140" s="30">
        <f t="shared" si="3"/>
        <v>0</v>
      </c>
      <c r="H140" s="31">
        <f t="shared" si="3"/>
        <v>0</v>
      </c>
      <c r="I140" s="32">
        <f t="shared" si="3"/>
        <v>0</v>
      </c>
      <c r="J140" s="32">
        <f t="shared" si="3"/>
        <v>0</v>
      </c>
      <c r="K140" s="32">
        <f t="shared" si="3"/>
        <v>0</v>
      </c>
      <c r="L140" s="33">
        <f t="shared" si="3"/>
        <v>0</v>
      </c>
    </row>
    <row r="142" spans="1:12" ht="16" thickBot="1" x14ac:dyDescent="0.25"/>
    <row r="143" spans="1:12" ht="17" thickBot="1" x14ac:dyDescent="0.25">
      <c r="A143" s="41" t="s">
        <v>14</v>
      </c>
      <c r="B143" s="44" t="s">
        <v>15</v>
      </c>
      <c r="C143" s="152" t="s">
        <v>16</v>
      </c>
      <c r="D143" s="153"/>
      <c r="E143" s="153"/>
      <c r="F143" s="153"/>
      <c r="G143" s="154"/>
      <c r="H143" s="193" t="s">
        <v>17</v>
      </c>
      <c r="I143" s="156"/>
      <c r="J143" s="156"/>
      <c r="K143" s="156"/>
      <c r="L143" s="157"/>
    </row>
    <row r="144" spans="1:12" ht="17" thickBot="1" x14ac:dyDescent="0.25">
      <c r="A144" s="41"/>
      <c r="B144" s="67" t="s">
        <v>178</v>
      </c>
      <c r="C144" s="68" t="s">
        <v>19</v>
      </c>
      <c r="D144" s="69" t="s">
        <v>20</v>
      </c>
      <c r="E144" s="69" t="s">
        <v>21</v>
      </c>
      <c r="F144" s="69" t="s">
        <v>22</v>
      </c>
      <c r="G144" s="70" t="s">
        <v>23</v>
      </c>
      <c r="H144" s="71" t="s">
        <v>19</v>
      </c>
      <c r="I144" s="72" t="s">
        <v>20</v>
      </c>
      <c r="J144" s="72" t="s">
        <v>21</v>
      </c>
      <c r="K144" s="72" t="s">
        <v>22</v>
      </c>
      <c r="L144" s="73" t="s">
        <v>23</v>
      </c>
    </row>
    <row r="145" spans="1:12" ht="16" x14ac:dyDescent="0.2">
      <c r="A145" s="74">
        <v>5.0999999999999996</v>
      </c>
      <c r="B145" s="56" t="s">
        <v>179</v>
      </c>
      <c r="C145" s="194"/>
      <c r="D145" s="195"/>
      <c r="E145" s="195"/>
      <c r="F145" s="195"/>
      <c r="G145" s="196"/>
      <c r="H145" s="197"/>
      <c r="I145" s="198"/>
      <c r="J145" s="198"/>
      <c r="K145" s="198"/>
      <c r="L145" s="199"/>
    </row>
    <row r="146" spans="1:12" ht="16" x14ac:dyDescent="0.2">
      <c r="A146" s="9" t="s">
        <v>180</v>
      </c>
      <c r="B146" s="16" t="s">
        <v>26</v>
      </c>
      <c r="C146" s="164"/>
      <c r="D146" s="166"/>
      <c r="E146" s="166"/>
      <c r="F146" s="166"/>
      <c r="G146" s="168"/>
      <c r="H146" s="170"/>
      <c r="I146" s="172"/>
      <c r="J146" s="172"/>
      <c r="K146" s="172"/>
      <c r="L146" s="174"/>
    </row>
    <row r="147" spans="1:12" ht="48" x14ac:dyDescent="0.2">
      <c r="A147" s="9"/>
      <c r="B147" s="16" t="s">
        <v>181</v>
      </c>
      <c r="C147" s="165"/>
      <c r="D147" s="167"/>
      <c r="E147" s="167"/>
      <c r="F147" s="167"/>
      <c r="G147" s="169"/>
      <c r="H147" s="171"/>
      <c r="I147" s="173"/>
      <c r="J147" s="173"/>
      <c r="K147" s="173"/>
      <c r="L147" s="175"/>
    </row>
    <row r="148" spans="1:12" ht="16" x14ac:dyDescent="0.2">
      <c r="A148" s="9"/>
      <c r="B148" s="16" t="s">
        <v>28</v>
      </c>
      <c r="C148" s="164"/>
      <c r="D148" s="166"/>
      <c r="E148" s="166"/>
      <c r="F148" s="166"/>
      <c r="G148" s="168"/>
      <c r="H148" s="170"/>
      <c r="I148" s="172"/>
      <c r="J148" s="172"/>
      <c r="K148" s="172"/>
      <c r="L148" s="174"/>
    </row>
    <row r="149" spans="1:12" ht="32" x14ac:dyDescent="0.2">
      <c r="A149" s="9"/>
      <c r="B149" s="16" t="s">
        <v>182</v>
      </c>
      <c r="C149" s="165"/>
      <c r="D149" s="167"/>
      <c r="E149" s="167"/>
      <c r="F149" s="167"/>
      <c r="G149" s="169"/>
      <c r="H149" s="171"/>
      <c r="I149" s="173"/>
      <c r="J149" s="173"/>
      <c r="K149" s="173"/>
      <c r="L149" s="175"/>
    </row>
    <row r="150" spans="1:12" ht="32" x14ac:dyDescent="0.2">
      <c r="A150" s="9" t="s">
        <v>183</v>
      </c>
      <c r="B150" s="16" t="s">
        <v>184</v>
      </c>
      <c r="C150" s="17"/>
      <c r="D150" s="18"/>
      <c r="E150" s="18"/>
      <c r="F150" s="18"/>
      <c r="G150" s="19"/>
      <c r="H150" s="57"/>
      <c r="I150" s="24"/>
      <c r="J150" s="24"/>
      <c r="K150" s="24"/>
      <c r="L150" s="25"/>
    </row>
    <row r="151" spans="1:12" ht="16" x14ac:dyDescent="0.2">
      <c r="A151" s="9"/>
      <c r="B151" s="16" t="s">
        <v>185</v>
      </c>
      <c r="C151" s="17"/>
      <c r="D151" s="18"/>
      <c r="E151" s="18"/>
      <c r="F151" s="18"/>
      <c r="G151" s="19"/>
      <c r="H151" s="57"/>
      <c r="I151" s="24"/>
      <c r="J151" s="24"/>
      <c r="K151" s="24"/>
      <c r="L151" s="25"/>
    </row>
    <row r="152" spans="1:12" ht="16" x14ac:dyDescent="0.2">
      <c r="A152" s="9">
        <v>5.2</v>
      </c>
      <c r="B152" s="16" t="s">
        <v>186</v>
      </c>
      <c r="C152" s="158"/>
      <c r="D152" s="159"/>
      <c r="E152" s="159"/>
      <c r="F152" s="159"/>
      <c r="G152" s="160"/>
      <c r="H152" s="161"/>
      <c r="I152" s="162"/>
      <c r="J152" s="162"/>
      <c r="K152" s="162"/>
      <c r="L152" s="163"/>
    </row>
    <row r="153" spans="1:12" ht="32" x14ac:dyDescent="0.2">
      <c r="A153" s="9" t="s">
        <v>187</v>
      </c>
      <c r="B153" s="16" t="s">
        <v>188</v>
      </c>
      <c r="C153" s="17"/>
      <c r="D153" s="18"/>
      <c r="E153" s="18"/>
      <c r="F153" s="18"/>
      <c r="G153" s="19"/>
      <c r="H153" s="57"/>
      <c r="I153" s="24"/>
      <c r="J153" s="24"/>
      <c r="K153" s="24"/>
      <c r="L153" s="25"/>
    </row>
    <row r="154" spans="1:12" ht="48" x14ac:dyDescent="0.2">
      <c r="A154" s="9" t="s">
        <v>189</v>
      </c>
      <c r="B154" s="16" t="s">
        <v>190</v>
      </c>
      <c r="C154" s="17"/>
      <c r="D154" s="18"/>
      <c r="E154" s="18"/>
      <c r="F154" s="18"/>
      <c r="G154" s="19"/>
      <c r="H154" s="57"/>
      <c r="I154" s="24"/>
      <c r="J154" s="24"/>
      <c r="K154" s="24"/>
      <c r="L154" s="25"/>
    </row>
    <row r="155" spans="1:12" ht="32" x14ac:dyDescent="0.2">
      <c r="A155" s="9" t="s">
        <v>191</v>
      </c>
      <c r="B155" s="16" t="s">
        <v>192</v>
      </c>
      <c r="C155" s="17"/>
      <c r="D155" s="18"/>
      <c r="E155" s="18"/>
      <c r="F155" s="18"/>
      <c r="G155" s="19"/>
      <c r="H155" s="57"/>
      <c r="I155" s="24"/>
      <c r="J155" s="24"/>
      <c r="K155" s="24"/>
      <c r="L155" s="25"/>
    </row>
    <row r="156" spans="1:12" ht="32" x14ac:dyDescent="0.2">
      <c r="A156" s="9" t="s">
        <v>193</v>
      </c>
      <c r="B156" s="16" t="s">
        <v>194</v>
      </c>
      <c r="C156" s="17"/>
      <c r="D156" s="18"/>
      <c r="E156" s="18"/>
      <c r="F156" s="18"/>
      <c r="G156" s="19"/>
      <c r="H156" s="57"/>
      <c r="I156" s="24"/>
      <c r="J156" s="24"/>
      <c r="K156" s="24"/>
      <c r="L156" s="25"/>
    </row>
    <row r="157" spans="1:12" ht="16" x14ac:dyDescent="0.2">
      <c r="A157" s="9" t="s">
        <v>195</v>
      </c>
      <c r="B157" s="16" t="s">
        <v>196</v>
      </c>
      <c r="C157" s="17"/>
      <c r="D157" s="18"/>
      <c r="E157" s="18"/>
      <c r="F157" s="18"/>
      <c r="G157" s="19"/>
      <c r="H157" s="57"/>
      <c r="I157" s="24"/>
      <c r="J157" s="24"/>
      <c r="K157" s="24"/>
      <c r="L157" s="25"/>
    </row>
    <row r="158" spans="1:12" ht="16" x14ac:dyDescent="0.2">
      <c r="A158" s="9">
        <v>5.3</v>
      </c>
      <c r="B158" s="16" t="s">
        <v>197</v>
      </c>
      <c r="C158" s="158"/>
      <c r="D158" s="159"/>
      <c r="E158" s="159"/>
      <c r="F158" s="159"/>
      <c r="G158" s="160"/>
      <c r="H158" s="161"/>
      <c r="I158" s="162"/>
      <c r="J158" s="162"/>
      <c r="K158" s="162"/>
      <c r="L158" s="163"/>
    </row>
    <row r="159" spans="1:12" ht="32" x14ac:dyDescent="0.2">
      <c r="A159" s="9" t="s">
        <v>198</v>
      </c>
      <c r="B159" s="16" t="s">
        <v>199</v>
      </c>
      <c r="C159" s="164"/>
      <c r="D159" s="166"/>
      <c r="E159" s="166"/>
      <c r="F159" s="166"/>
      <c r="G159" s="168"/>
      <c r="H159" s="170"/>
      <c r="I159" s="172"/>
      <c r="J159" s="172"/>
      <c r="K159" s="172"/>
      <c r="L159" s="174"/>
    </row>
    <row r="160" spans="1:12" ht="32" x14ac:dyDescent="0.2">
      <c r="A160" s="9"/>
      <c r="B160" s="16" t="s">
        <v>200</v>
      </c>
      <c r="C160" s="178"/>
      <c r="D160" s="179"/>
      <c r="E160" s="179"/>
      <c r="F160" s="179"/>
      <c r="G160" s="180"/>
      <c r="H160" s="181"/>
      <c r="I160" s="176"/>
      <c r="J160" s="176"/>
      <c r="K160" s="176"/>
      <c r="L160" s="177"/>
    </row>
    <row r="161" spans="1:12" ht="16" x14ac:dyDescent="0.2">
      <c r="A161" s="9"/>
      <c r="B161" s="16" t="s">
        <v>201</v>
      </c>
      <c r="C161" s="165"/>
      <c r="D161" s="167"/>
      <c r="E161" s="167"/>
      <c r="F161" s="167"/>
      <c r="G161" s="169"/>
      <c r="H161" s="171"/>
      <c r="I161" s="173"/>
      <c r="J161" s="173"/>
      <c r="K161" s="173"/>
      <c r="L161" s="175"/>
    </row>
    <row r="162" spans="1:12" ht="32" x14ac:dyDescent="0.2">
      <c r="A162" s="9" t="s">
        <v>202</v>
      </c>
      <c r="B162" s="16" t="s">
        <v>203</v>
      </c>
      <c r="C162" s="17"/>
      <c r="D162" s="18"/>
      <c r="E162" s="18"/>
      <c r="F162" s="18"/>
      <c r="G162" s="19"/>
      <c r="H162" s="57"/>
      <c r="I162" s="24"/>
      <c r="J162" s="24"/>
      <c r="K162" s="24"/>
      <c r="L162" s="25"/>
    </row>
    <row r="163" spans="1:12" ht="32" x14ac:dyDescent="0.2">
      <c r="A163" s="9" t="s">
        <v>204</v>
      </c>
      <c r="B163" s="16" t="s">
        <v>205</v>
      </c>
      <c r="C163" s="17"/>
      <c r="D163" s="18"/>
      <c r="E163" s="18"/>
      <c r="F163" s="18"/>
      <c r="G163" s="19"/>
      <c r="H163" s="57"/>
      <c r="I163" s="24"/>
      <c r="J163" s="24"/>
      <c r="K163" s="24"/>
      <c r="L163" s="25"/>
    </row>
    <row r="164" spans="1:12" ht="16" x14ac:dyDescent="0.2">
      <c r="A164" s="9" t="s">
        <v>206</v>
      </c>
      <c r="B164" s="16" t="s">
        <v>26</v>
      </c>
      <c r="C164" s="164"/>
      <c r="D164" s="166"/>
      <c r="E164" s="166"/>
      <c r="F164" s="166"/>
      <c r="G164" s="168"/>
      <c r="H164" s="170"/>
      <c r="I164" s="172"/>
      <c r="J164" s="172"/>
      <c r="K164" s="172"/>
      <c r="L164" s="174"/>
    </row>
    <row r="165" spans="1:12" ht="32" x14ac:dyDescent="0.2">
      <c r="A165" s="9"/>
      <c r="B165" s="16" t="s">
        <v>207</v>
      </c>
      <c r="C165" s="165"/>
      <c r="D165" s="167"/>
      <c r="E165" s="167"/>
      <c r="F165" s="167"/>
      <c r="G165" s="169"/>
      <c r="H165" s="171"/>
      <c r="I165" s="173"/>
      <c r="J165" s="173"/>
      <c r="K165" s="173"/>
      <c r="L165" s="175"/>
    </row>
    <row r="166" spans="1:12" ht="16" x14ac:dyDescent="0.2">
      <c r="A166" s="9"/>
      <c r="B166" s="16" t="s">
        <v>28</v>
      </c>
      <c r="C166" s="164"/>
      <c r="D166" s="166"/>
      <c r="E166" s="166"/>
      <c r="F166" s="166"/>
      <c r="G166" s="168"/>
      <c r="H166" s="170"/>
      <c r="I166" s="172"/>
      <c r="J166" s="172"/>
      <c r="K166" s="172"/>
      <c r="L166" s="174"/>
    </row>
    <row r="167" spans="1:12" ht="48" x14ac:dyDescent="0.2">
      <c r="A167" s="9"/>
      <c r="B167" s="16" t="s">
        <v>208</v>
      </c>
      <c r="C167" s="165"/>
      <c r="D167" s="167"/>
      <c r="E167" s="167"/>
      <c r="F167" s="167"/>
      <c r="G167" s="169"/>
      <c r="H167" s="171"/>
      <c r="I167" s="173"/>
      <c r="J167" s="173"/>
      <c r="K167" s="173"/>
      <c r="L167" s="175"/>
    </row>
    <row r="168" spans="1:12" ht="16" x14ac:dyDescent="0.2">
      <c r="A168" s="9">
        <v>5.4</v>
      </c>
      <c r="B168" s="16" t="s">
        <v>209</v>
      </c>
      <c r="C168" s="158"/>
      <c r="D168" s="159"/>
      <c r="E168" s="159"/>
      <c r="F168" s="159"/>
      <c r="G168" s="160"/>
      <c r="H168" s="161"/>
      <c r="I168" s="162"/>
      <c r="J168" s="162"/>
      <c r="K168" s="162"/>
      <c r="L168" s="163"/>
    </row>
    <row r="169" spans="1:12" ht="32" x14ac:dyDescent="0.2">
      <c r="A169" s="9" t="s">
        <v>210</v>
      </c>
      <c r="B169" s="16" t="s">
        <v>211</v>
      </c>
      <c r="C169" s="17"/>
      <c r="D169" s="18"/>
      <c r="E169" s="18"/>
      <c r="F169" s="18"/>
      <c r="G169" s="19"/>
      <c r="H169" s="57"/>
      <c r="I169" s="24"/>
      <c r="J169" s="24"/>
      <c r="K169" s="24"/>
      <c r="L169" s="25"/>
    </row>
    <row r="170" spans="1:12" ht="33" thickBot="1" x14ac:dyDescent="0.25">
      <c r="A170" s="11" t="s">
        <v>212</v>
      </c>
      <c r="B170" s="78" t="s">
        <v>213</v>
      </c>
      <c r="C170" s="20"/>
      <c r="D170" s="21"/>
      <c r="E170" s="21"/>
      <c r="F170" s="21"/>
      <c r="G170" s="22"/>
      <c r="H170" s="77"/>
      <c r="I170" s="75"/>
      <c r="J170" s="75"/>
      <c r="K170" s="75"/>
      <c r="L170" s="76"/>
    </row>
    <row r="171" spans="1:12" ht="17" thickBot="1" x14ac:dyDescent="0.25">
      <c r="A171" s="39" t="s">
        <v>69</v>
      </c>
      <c r="B171" s="45" t="s">
        <v>214</v>
      </c>
      <c r="C171" s="51">
        <f t="shared" ref="C171:L171" si="4">SUM(C145:C170)</f>
        <v>0</v>
      </c>
      <c r="D171" s="51">
        <f t="shared" si="4"/>
        <v>0</v>
      </c>
      <c r="E171" s="51">
        <f t="shared" si="4"/>
        <v>0</v>
      </c>
      <c r="F171" s="51">
        <f t="shared" si="4"/>
        <v>0</v>
      </c>
      <c r="G171" s="52">
        <f t="shared" si="4"/>
        <v>0</v>
      </c>
      <c r="H171" s="53">
        <f t="shared" si="4"/>
        <v>0</v>
      </c>
      <c r="I171" s="54">
        <f t="shared" si="4"/>
        <v>0</v>
      </c>
      <c r="J171" s="54">
        <f t="shared" si="4"/>
        <v>0</v>
      </c>
      <c r="K171" s="54">
        <f t="shared" si="4"/>
        <v>0</v>
      </c>
      <c r="L171" s="55">
        <f t="shared" si="4"/>
        <v>0</v>
      </c>
    </row>
    <row r="173" spans="1:12" ht="16" thickBot="1" x14ac:dyDescent="0.25"/>
    <row r="174" spans="1:12" ht="17" thickBot="1" x14ac:dyDescent="0.25">
      <c r="A174" s="41" t="s">
        <v>14</v>
      </c>
      <c r="B174" s="44" t="s">
        <v>15</v>
      </c>
      <c r="C174" s="152" t="s">
        <v>16</v>
      </c>
      <c r="D174" s="153"/>
      <c r="E174" s="153"/>
      <c r="F174" s="153"/>
      <c r="G174" s="154"/>
      <c r="H174" s="193" t="s">
        <v>17</v>
      </c>
      <c r="I174" s="156"/>
      <c r="J174" s="156"/>
      <c r="K174" s="156"/>
      <c r="L174" s="157"/>
    </row>
    <row r="175" spans="1:12" ht="17" thickBot="1" x14ac:dyDescent="0.25">
      <c r="A175" s="41"/>
      <c r="B175" s="67" t="s">
        <v>215</v>
      </c>
      <c r="C175" s="68" t="s">
        <v>19</v>
      </c>
      <c r="D175" s="69" t="s">
        <v>20</v>
      </c>
      <c r="E175" s="69" t="s">
        <v>21</v>
      </c>
      <c r="F175" s="69" t="s">
        <v>22</v>
      </c>
      <c r="G175" s="70" t="s">
        <v>23</v>
      </c>
      <c r="H175" s="71" t="s">
        <v>19</v>
      </c>
      <c r="I175" s="72" t="s">
        <v>20</v>
      </c>
      <c r="J175" s="72" t="s">
        <v>21</v>
      </c>
      <c r="K175" s="72" t="s">
        <v>22</v>
      </c>
      <c r="L175" s="73" t="s">
        <v>23</v>
      </c>
    </row>
    <row r="176" spans="1:12" ht="16" x14ac:dyDescent="0.2">
      <c r="A176" s="74">
        <v>6.1</v>
      </c>
      <c r="B176" s="80" t="s">
        <v>216</v>
      </c>
      <c r="C176" s="194"/>
      <c r="D176" s="195"/>
      <c r="E176" s="195"/>
      <c r="F176" s="195"/>
      <c r="G176" s="196"/>
      <c r="H176" s="197"/>
      <c r="I176" s="198"/>
      <c r="J176" s="198"/>
      <c r="K176" s="198"/>
      <c r="L176" s="199"/>
    </row>
    <row r="177" spans="1:12" ht="16" x14ac:dyDescent="0.2">
      <c r="A177" s="9" t="s">
        <v>217</v>
      </c>
      <c r="B177" s="81" t="s">
        <v>26</v>
      </c>
      <c r="C177" s="164"/>
      <c r="D177" s="166"/>
      <c r="E177" s="166"/>
      <c r="F177" s="166"/>
      <c r="G177" s="168"/>
      <c r="H177" s="170"/>
      <c r="I177" s="172"/>
      <c r="J177" s="172"/>
      <c r="K177" s="172"/>
      <c r="L177" s="174"/>
    </row>
    <row r="178" spans="1:12" ht="32" x14ac:dyDescent="0.2">
      <c r="A178" s="9"/>
      <c r="B178" s="81" t="s">
        <v>218</v>
      </c>
      <c r="C178" s="165"/>
      <c r="D178" s="167"/>
      <c r="E178" s="167"/>
      <c r="F178" s="167"/>
      <c r="G178" s="169"/>
      <c r="H178" s="171"/>
      <c r="I178" s="173"/>
      <c r="J178" s="173"/>
      <c r="K178" s="173"/>
      <c r="L178" s="175"/>
    </row>
    <row r="179" spans="1:12" ht="16" x14ac:dyDescent="0.2">
      <c r="A179" s="9"/>
      <c r="B179" s="81" t="s">
        <v>28</v>
      </c>
      <c r="C179" s="164"/>
      <c r="D179" s="166"/>
      <c r="E179" s="166"/>
      <c r="F179" s="166"/>
      <c r="G179" s="168"/>
      <c r="H179" s="170"/>
      <c r="I179" s="172"/>
      <c r="J179" s="172"/>
      <c r="K179" s="172"/>
      <c r="L179" s="174"/>
    </row>
    <row r="180" spans="1:12" ht="32" x14ac:dyDescent="0.2">
      <c r="A180" s="9"/>
      <c r="B180" s="81" t="s">
        <v>219</v>
      </c>
      <c r="C180" s="165"/>
      <c r="D180" s="167"/>
      <c r="E180" s="167"/>
      <c r="F180" s="167"/>
      <c r="G180" s="169"/>
      <c r="H180" s="171"/>
      <c r="I180" s="173"/>
      <c r="J180" s="173"/>
      <c r="K180" s="173"/>
      <c r="L180" s="175"/>
    </row>
    <row r="181" spans="1:12" ht="16" x14ac:dyDescent="0.2">
      <c r="A181" s="9" t="s">
        <v>220</v>
      </c>
      <c r="B181" s="81" t="s">
        <v>221</v>
      </c>
      <c r="C181" s="17"/>
      <c r="D181" s="18"/>
      <c r="E181" s="18"/>
      <c r="F181" s="18"/>
      <c r="G181" s="19"/>
      <c r="H181" s="57"/>
      <c r="I181" s="24"/>
      <c r="J181" s="24"/>
      <c r="K181" s="24"/>
      <c r="L181" s="25"/>
    </row>
    <row r="182" spans="1:12" ht="16" x14ac:dyDescent="0.2">
      <c r="A182" s="9">
        <v>6.2</v>
      </c>
      <c r="B182" s="81" t="s">
        <v>222</v>
      </c>
      <c r="C182" s="158"/>
      <c r="D182" s="159"/>
      <c r="E182" s="159"/>
      <c r="F182" s="159"/>
      <c r="G182" s="160"/>
      <c r="H182" s="161"/>
      <c r="I182" s="162"/>
      <c r="J182" s="162"/>
      <c r="K182" s="162"/>
      <c r="L182" s="163"/>
    </row>
    <row r="183" spans="1:12" ht="32" x14ac:dyDescent="0.2">
      <c r="A183" s="9" t="s">
        <v>223</v>
      </c>
      <c r="B183" s="81" t="s">
        <v>224</v>
      </c>
      <c r="C183" s="17"/>
      <c r="D183" s="18"/>
      <c r="E183" s="18"/>
      <c r="F183" s="18"/>
      <c r="G183" s="19"/>
      <c r="H183" s="57"/>
      <c r="I183" s="24"/>
      <c r="J183" s="24"/>
      <c r="K183" s="24"/>
      <c r="L183" s="25"/>
    </row>
    <row r="184" spans="1:12" ht="32" x14ac:dyDescent="0.2">
      <c r="A184" s="9" t="s">
        <v>225</v>
      </c>
      <c r="B184" s="81" t="s">
        <v>226</v>
      </c>
      <c r="C184" s="17"/>
      <c r="D184" s="18"/>
      <c r="E184" s="18"/>
      <c r="F184" s="18"/>
      <c r="G184" s="19"/>
      <c r="H184" s="57"/>
      <c r="I184" s="24"/>
      <c r="J184" s="24"/>
      <c r="K184" s="24"/>
      <c r="L184" s="25"/>
    </row>
    <row r="185" spans="1:12" ht="32" x14ac:dyDescent="0.2">
      <c r="A185" s="9" t="s">
        <v>227</v>
      </c>
      <c r="B185" s="81" t="s">
        <v>228</v>
      </c>
      <c r="C185" s="17"/>
      <c r="D185" s="18"/>
      <c r="E185" s="18"/>
      <c r="F185" s="18"/>
      <c r="G185" s="19"/>
      <c r="H185" s="57"/>
      <c r="I185" s="24"/>
      <c r="J185" s="24"/>
      <c r="K185" s="24"/>
      <c r="L185" s="25"/>
    </row>
    <row r="186" spans="1:12" ht="16" x14ac:dyDescent="0.2">
      <c r="A186" s="9">
        <v>6.3</v>
      </c>
      <c r="B186" s="81" t="s">
        <v>229</v>
      </c>
      <c r="C186" s="158"/>
      <c r="D186" s="159"/>
      <c r="E186" s="159"/>
      <c r="F186" s="159"/>
      <c r="G186" s="160"/>
      <c r="H186" s="161"/>
      <c r="I186" s="162"/>
      <c r="J186" s="162"/>
      <c r="K186" s="162"/>
      <c r="L186" s="163"/>
    </row>
    <row r="187" spans="1:12" ht="16" x14ac:dyDescent="0.2">
      <c r="A187" s="9" t="s">
        <v>230</v>
      </c>
      <c r="B187" s="81" t="s">
        <v>231</v>
      </c>
      <c r="C187" s="17"/>
      <c r="D187" s="18"/>
      <c r="E187" s="18"/>
      <c r="F187" s="18"/>
      <c r="G187" s="19"/>
      <c r="H187" s="57"/>
      <c r="I187" s="24"/>
      <c r="J187" s="24"/>
      <c r="K187" s="24"/>
      <c r="L187" s="25"/>
    </row>
    <row r="188" spans="1:12" ht="16" x14ac:dyDescent="0.2">
      <c r="A188" s="9" t="s">
        <v>232</v>
      </c>
      <c r="B188" s="81" t="s">
        <v>233</v>
      </c>
      <c r="C188" s="164"/>
      <c r="D188" s="166"/>
      <c r="E188" s="166"/>
      <c r="F188" s="166"/>
      <c r="G188" s="168"/>
      <c r="H188" s="170"/>
      <c r="I188" s="172"/>
      <c r="J188" s="172"/>
      <c r="K188" s="172"/>
      <c r="L188" s="174"/>
    </row>
    <row r="189" spans="1:12" ht="16" x14ac:dyDescent="0.2">
      <c r="A189" s="9" t="s">
        <v>234</v>
      </c>
      <c r="B189" s="81" t="s">
        <v>235</v>
      </c>
      <c r="C189" s="178"/>
      <c r="D189" s="179"/>
      <c r="E189" s="179"/>
      <c r="F189" s="179"/>
      <c r="G189" s="180"/>
      <c r="H189" s="181"/>
      <c r="I189" s="176"/>
      <c r="J189" s="176"/>
      <c r="K189" s="176"/>
      <c r="L189" s="177"/>
    </row>
    <row r="190" spans="1:12" ht="16" x14ac:dyDescent="0.2">
      <c r="A190" s="9" t="s">
        <v>234</v>
      </c>
      <c r="B190" s="81" t="s">
        <v>236</v>
      </c>
      <c r="C190" s="178"/>
      <c r="D190" s="179"/>
      <c r="E190" s="179"/>
      <c r="F190" s="179"/>
      <c r="G190" s="180"/>
      <c r="H190" s="181"/>
      <c r="I190" s="176"/>
      <c r="J190" s="176"/>
      <c r="K190" s="176"/>
      <c r="L190" s="177"/>
    </row>
    <row r="191" spans="1:12" ht="16" x14ac:dyDescent="0.2">
      <c r="A191" s="9" t="s">
        <v>234</v>
      </c>
      <c r="B191" s="81" t="s">
        <v>237</v>
      </c>
      <c r="C191" s="178"/>
      <c r="D191" s="179"/>
      <c r="E191" s="179"/>
      <c r="F191" s="179"/>
      <c r="G191" s="180"/>
      <c r="H191" s="181"/>
      <c r="I191" s="176"/>
      <c r="J191" s="176"/>
      <c r="K191" s="176"/>
      <c r="L191" s="177"/>
    </row>
    <row r="192" spans="1:12" ht="16" x14ac:dyDescent="0.2">
      <c r="A192" s="9" t="s">
        <v>234</v>
      </c>
      <c r="B192" s="81" t="s">
        <v>238</v>
      </c>
      <c r="C192" s="178"/>
      <c r="D192" s="179"/>
      <c r="E192" s="179"/>
      <c r="F192" s="179"/>
      <c r="G192" s="180"/>
      <c r="H192" s="181"/>
      <c r="I192" s="176"/>
      <c r="J192" s="176"/>
      <c r="K192" s="176"/>
      <c r="L192" s="177"/>
    </row>
    <row r="193" spans="1:12" ht="16" x14ac:dyDescent="0.2">
      <c r="A193" s="9" t="s">
        <v>234</v>
      </c>
      <c r="B193" s="81" t="s">
        <v>239</v>
      </c>
      <c r="C193" s="178"/>
      <c r="D193" s="179"/>
      <c r="E193" s="179"/>
      <c r="F193" s="179"/>
      <c r="G193" s="180"/>
      <c r="H193" s="181"/>
      <c r="I193" s="176"/>
      <c r="J193" s="176"/>
      <c r="K193" s="176"/>
      <c r="L193" s="177"/>
    </row>
    <row r="194" spans="1:12" ht="16" x14ac:dyDescent="0.2">
      <c r="A194" s="9" t="s">
        <v>234</v>
      </c>
      <c r="B194" s="81" t="s">
        <v>240</v>
      </c>
      <c r="C194" s="178"/>
      <c r="D194" s="179"/>
      <c r="E194" s="179"/>
      <c r="F194" s="179"/>
      <c r="G194" s="180"/>
      <c r="H194" s="181"/>
      <c r="I194" s="176"/>
      <c r="J194" s="176"/>
      <c r="K194" s="176"/>
      <c r="L194" s="177"/>
    </row>
    <row r="195" spans="1:12" ht="16" x14ac:dyDescent="0.2">
      <c r="A195" s="9" t="s">
        <v>234</v>
      </c>
      <c r="B195" s="81" t="s">
        <v>241</v>
      </c>
      <c r="C195" s="165"/>
      <c r="D195" s="167"/>
      <c r="E195" s="167"/>
      <c r="F195" s="167"/>
      <c r="G195" s="169"/>
      <c r="H195" s="171"/>
      <c r="I195" s="173"/>
      <c r="J195" s="173"/>
      <c r="K195" s="173"/>
      <c r="L195" s="175"/>
    </row>
    <row r="196" spans="1:12" ht="33" thickBot="1" x14ac:dyDescent="0.25">
      <c r="A196" s="11" t="s">
        <v>242</v>
      </c>
      <c r="B196" s="82" t="s">
        <v>243</v>
      </c>
      <c r="C196" s="20"/>
      <c r="D196" s="21"/>
      <c r="E196" s="21"/>
      <c r="F196" s="21"/>
      <c r="G196" s="22"/>
      <c r="H196" s="77"/>
      <c r="I196" s="75"/>
      <c r="J196" s="75"/>
      <c r="K196" s="75"/>
      <c r="L196" s="76"/>
    </row>
    <row r="197" spans="1:12" ht="17" thickBot="1" x14ac:dyDescent="0.25">
      <c r="A197" s="39" t="s">
        <v>69</v>
      </c>
      <c r="B197" s="45" t="s">
        <v>244</v>
      </c>
      <c r="C197" s="51">
        <f t="shared" ref="C197:L197" si="5">SUM(C176:C196)</f>
        <v>0</v>
      </c>
      <c r="D197" s="51">
        <f t="shared" si="5"/>
        <v>0</v>
      </c>
      <c r="E197" s="51">
        <f t="shared" si="5"/>
        <v>0</v>
      </c>
      <c r="F197" s="51">
        <f t="shared" si="5"/>
        <v>0</v>
      </c>
      <c r="G197" s="52">
        <f t="shared" si="5"/>
        <v>0</v>
      </c>
      <c r="H197" s="53">
        <f t="shared" si="5"/>
        <v>0</v>
      </c>
      <c r="I197" s="54">
        <f t="shared" si="5"/>
        <v>0</v>
      </c>
      <c r="J197" s="54">
        <f t="shared" si="5"/>
        <v>0</v>
      </c>
      <c r="K197" s="54">
        <f t="shared" si="5"/>
        <v>0</v>
      </c>
      <c r="L197" s="55">
        <f t="shared" si="5"/>
        <v>0</v>
      </c>
    </row>
    <row r="199" spans="1:12" ht="16" thickBot="1" x14ac:dyDescent="0.25"/>
    <row r="200" spans="1:12" ht="17" thickBot="1" x14ac:dyDescent="0.25">
      <c r="A200" s="41" t="s">
        <v>14</v>
      </c>
      <c r="B200" s="44" t="s">
        <v>15</v>
      </c>
      <c r="C200" s="152" t="s">
        <v>16</v>
      </c>
      <c r="D200" s="153"/>
      <c r="E200" s="153"/>
      <c r="F200" s="153"/>
      <c r="G200" s="154"/>
      <c r="H200" s="193" t="s">
        <v>17</v>
      </c>
      <c r="I200" s="156"/>
      <c r="J200" s="156"/>
      <c r="K200" s="156"/>
      <c r="L200" s="157"/>
    </row>
    <row r="201" spans="1:12" ht="17" thickBot="1" x14ac:dyDescent="0.25">
      <c r="A201" s="41"/>
      <c r="B201" s="67" t="s">
        <v>245</v>
      </c>
      <c r="C201" s="83" t="s">
        <v>19</v>
      </c>
      <c r="D201" s="84" t="s">
        <v>20</v>
      </c>
      <c r="E201" s="84" t="s">
        <v>21</v>
      </c>
      <c r="F201" s="84" t="s">
        <v>22</v>
      </c>
      <c r="G201" s="85" t="s">
        <v>23</v>
      </c>
      <c r="H201" s="71" t="s">
        <v>19</v>
      </c>
      <c r="I201" s="72" t="s">
        <v>20</v>
      </c>
      <c r="J201" s="72" t="s">
        <v>21</v>
      </c>
      <c r="K201" s="72" t="s">
        <v>22</v>
      </c>
      <c r="L201" s="73" t="s">
        <v>23</v>
      </c>
    </row>
    <row r="202" spans="1:12" ht="16" x14ac:dyDescent="0.2">
      <c r="A202" s="74">
        <v>7.1</v>
      </c>
      <c r="B202" s="56" t="s">
        <v>246</v>
      </c>
      <c r="C202" s="194"/>
      <c r="D202" s="195"/>
      <c r="E202" s="195"/>
      <c r="F202" s="195"/>
      <c r="G202" s="196"/>
      <c r="H202" s="197"/>
      <c r="I202" s="198"/>
      <c r="J202" s="198"/>
      <c r="K202" s="198"/>
      <c r="L202" s="199"/>
    </row>
    <row r="203" spans="1:12" ht="32" x14ac:dyDescent="0.2">
      <c r="A203" s="9" t="s">
        <v>247</v>
      </c>
      <c r="B203" s="16" t="s">
        <v>248</v>
      </c>
      <c r="C203" s="17"/>
      <c r="D203" s="18"/>
      <c r="E203" s="18"/>
      <c r="F203" s="18"/>
      <c r="G203" s="19"/>
      <c r="H203" s="57"/>
      <c r="I203" s="24"/>
      <c r="J203" s="24"/>
      <c r="K203" s="24"/>
      <c r="L203" s="25"/>
    </row>
    <row r="204" spans="1:12" ht="32" x14ac:dyDescent="0.2">
      <c r="A204" s="9" t="s">
        <v>249</v>
      </c>
      <c r="B204" s="16" t="s">
        <v>250</v>
      </c>
      <c r="C204" s="17"/>
      <c r="D204" s="18"/>
      <c r="E204" s="18"/>
      <c r="F204" s="18"/>
      <c r="G204" s="19"/>
      <c r="H204" s="57"/>
      <c r="I204" s="24"/>
      <c r="J204" s="24"/>
      <c r="K204" s="24"/>
      <c r="L204" s="25"/>
    </row>
    <row r="205" spans="1:12" ht="32" x14ac:dyDescent="0.2">
      <c r="A205" s="9" t="s">
        <v>251</v>
      </c>
      <c r="B205" s="16" t="s">
        <v>252</v>
      </c>
      <c r="C205" s="17"/>
      <c r="D205" s="18"/>
      <c r="E205" s="18"/>
      <c r="F205" s="18"/>
      <c r="G205" s="19"/>
      <c r="H205" s="57"/>
      <c r="I205" s="24"/>
      <c r="J205" s="24"/>
      <c r="K205" s="24"/>
      <c r="L205" s="25"/>
    </row>
    <row r="206" spans="1:12" ht="16" x14ac:dyDescent="0.2">
      <c r="A206" s="9">
        <v>7.2</v>
      </c>
      <c r="B206" s="16" t="s">
        <v>253</v>
      </c>
      <c r="C206" s="158"/>
      <c r="D206" s="159"/>
      <c r="E206" s="159"/>
      <c r="F206" s="159"/>
      <c r="G206" s="160"/>
      <c r="H206" s="161"/>
      <c r="I206" s="162"/>
      <c r="J206" s="162"/>
      <c r="K206" s="162"/>
      <c r="L206" s="163"/>
    </row>
    <row r="207" spans="1:12" ht="16" x14ac:dyDescent="0.2">
      <c r="A207" s="9" t="s">
        <v>254</v>
      </c>
      <c r="B207" s="16" t="s">
        <v>26</v>
      </c>
      <c r="C207" s="200"/>
      <c r="D207" s="201"/>
      <c r="E207" s="201"/>
      <c r="F207" s="201"/>
      <c r="G207" s="202"/>
      <c r="H207" s="203"/>
      <c r="I207" s="204"/>
      <c r="J207" s="204"/>
      <c r="K207" s="204"/>
      <c r="L207" s="205"/>
    </row>
    <row r="208" spans="1:12" ht="32" x14ac:dyDescent="0.2">
      <c r="A208" s="10"/>
      <c r="B208" s="16" t="s">
        <v>255</v>
      </c>
      <c r="C208" s="200"/>
      <c r="D208" s="201"/>
      <c r="E208" s="201"/>
      <c r="F208" s="201"/>
      <c r="G208" s="202"/>
      <c r="H208" s="203"/>
      <c r="I208" s="204"/>
      <c r="J208" s="204"/>
      <c r="K208" s="204"/>
      <c r="L208" s="205"/>
    </row>
    <row r="209" spans="1:12" ht="16" x14ac:dyDescent="0.2">
      <c r="A209" s="10"/>
      <c r="B209" s="16" t="s">
        <v>256</v>
      </c>
      <c r="C209" s="200"/>
      <c r="D209" s="201"/>
      <c r="E209" s="201"/>
      <c r="F209" s="201"/>
      <c r="G209" s="202"/>
      <c r="H209" s="203"/>
      <c r="I209" s="204"/>
      <c r="J209" s="204"/>
      <c r="K209" s="204"/>
      <c r="L209" s="205"/>
    </row>
    <row r="210" spans="1:12" ht="16" x14ac:dyDescent="0.2">
      <c r="A210" s="10"/>
      <c r="B210" s="16" t="s">
        <v>28</v>
      </c>
      <c r="C210" s="200"/>
      <c r="D210" s="201"/>
      <c r="E210" s="201"/>
      <c r="F210" s="201"/>
      <c r="G210" s="202"/>
      <c r="H210" s="203"/>
      <c r="I210" s="204"/>
      <c r="J210" s="204"/>
      <c r="K210" s="204"/>
      <c r="L210" s="205"/>
    </row>
    <row r="211" spans="1:12" ht="32" x14ac:dyDescent="0.2">
      <c r="A211" s="10"/>
      <c r="B211" s="16" t="s">
        <v>257</v>
      </c>
      <c r="C211" s="200"/>
      <c r="D211" s="201"/>
      <c r="E211" s="201"/>
      <c r="F211" s="201"/>
      <c r="G211" s="202"/>
      <c r="H211" s="203"/>
      <c r="I211" s="204"/>
      <c r="J211" s="204"/>
      <c r="K211" s="204"/>
      <c r="L211" s="205"/>
    </row>
    <row r="212" spans="1:12" ht="16" x14ac:dyDescent="0.2">
      <c r="A212" s="9" t="s">
        <v>258</v>
      </c>
      <c r="B212" s="16" t="s">
        <v>26</v>
      </c>
      <c r="C212" s="200"/>
      <c r="D212" s="201"/>
      <c r="E212" s="201"/>
      <c r="F212" s="201"/>
      <c r="G212" s="202"/>
      <c r="H212" s="203"/>
      <c r="I212" s="204"/>
      <c r="J212" s="204"/>
      <c r="K212" s="204"/>
      <c r="L212" s="205"/>
    </row>
    <row r="213" spans="1:12" ht="32" x14ac:dyDescent="0.2">
      <c r="A213" s="10"/>
      <c r="B213" s="16" t="s">
        <v>259</v>
      </c>
      <c r="C213" s="200"/>
      <c r="D213" s="201"/>
      <c r="E213" s="201"/>
      <c r="F213" s="201"/>
      <c r="G213" s="202"/>
      <c r="H213" s="203"/>
      <c r="I213" s="204"/>
      <c r="J213" s="204"/>
      <c r="K213" s="204"/>
      <c r="L213" s="205"/>
    </row>
    <row r="214" spans="1:12" ht="16" x14ac:dyDescent="0.2">
      <c r="A214" s="10"/>
      <c r="B214" s="16" t="s">
        <v>256</v>
      </c>
      <c r="C214" s="200"/>
      <c r="D214" s="201"/>
      <c r="E214" s="201"/>
      <c r="F214" s="201"/>
      <c r="G214" s="202"/>
      <c r="H214" s="203"/>
      <c r="I214" s="204"/>
      <c r="J214" s="204"/>
      <c r="K214" s="204"/>
      <c r="L214" s="205"/>
    </row>
    <row r="215" spans="1:12" ht="16" x14ac:dyDescent="0.2">
      <c r="A215" s="9"/>
      <c r="B215" s="16" t="s">
        <v>28</v>
      </c>
      <c r="C215" s="200"/>
      <c r="D215" s="201"/>
      <c r="E215" s="201"/>
      <c r="F215" s="201"/>
      <c r="G215" s="202"/>
      <c r="H215" s="203"/>
      <c r="I215" s="204"/>
      <c r="J215" s="204"/>
      <c r="K215" s="204"/>
      <c r="L215" s="205"/>
    </row>
    <row r="216" spans="1:12" ht="32" x14ac:dyDescent="0.2">
      <c r="A216" s="9"/>
      <c r="B216" s="16" t="s">
        <v>260</v>
      </c>
      <c r="C216" s="200"/>
      <c r="D216" s="201"/>
      <c r="E216" s="201"/>
      <c r="F216" s="201"/>
      <c r="G216" s="202"/>
      <c r="H216" s="203"/>
      <c r="I216" s="204"/>
      <c r="J216" s="204"/>
      <c r="K216" s="204"/>
      <c r="L216" s="205"/>
    </row>
    <row r="217" spans="1:12" ht="16" x14ac:dyDescent="0.2">
      <c r="A217" s="9">
        <v>7.3</v>
      </c>
      <c r="B217" s="16" t="s">
        <v>261</v>
      </c>
      <c r="C217" s="158"/>
      <c r="D217" s="159"/>
      <c r="E217" s="159"/>
      <c r="F217" s="159"/>
      <c r="G217" s="160"/>
      <c r="H217" s="161"/>
      <c r="I217" s="162"/>
      <c r="J217" s="162"/>
      <c r="K217" s="162"/>
      <c r="L217" s="163"/>
    </row>
    <row r="218" spans="1:12" ht="33" thickBot="1" x14ac:dyDescent="0.25">
      <c r="A218" s="11" t="s">
        <v>262</v>
      </c>
      <c r="B218" s="78" t="s">
        <v>263</v>
      </c>
      <c r="C218" s="20"/>
      <c r="D218" s="21"/>
      <c r="E218" s="21"/>
      <c r="F218" s="21"/>
      <c r="G218" s="22"/>
      <c r="H218" s="77"/>
      <c r="I218" s="75"/>
      <c r="J218" s="75"/>
      <c r="K218" s="75"/>
      <c r="L218" s="76"/>
    </row>
    <row r="219" spans="1:12" ht="17" thickBot="1" x14ac:dyDescent="0.25">
      <c r="A219" s="39" t="s">
        <v>69</v>
      </c>
      <c r="B219" s="45" t="s">
        <v>264</v>
      </c>
      <c r="C219" s="51">
        <f t="shared" ref="C219:L219" si="6">SUM(C202:C218)</f>
        <v>0</v>
      </c>
      <c r="D219" s="51">
        <f t="shared" si="6"/>
        <v>0</v>
      </c>
      <c r="E219" s="51">
        <f t="shared" si="6"/>
        <v>0</v>
      </c>
      <c r="F219" s="51">
        <f t="shared" si="6"/>
        <v>0</v>
      </c>
      <c r="G219" s="52">
        <f t="shared" si="6"/>
        <v>0</v>
      </c>
      <c r="H219" s="53">
        <f t="shared" si="6"/>
        <v>0</v>
      </c>
      <c r="I219" s="54">
        <f t="shared" si="6"/>
        <v>0</v>
      </c>
      <c r="J219" s="54">
        <f t="shared" si="6"/>
        <v>0</v>
      </c>
      <c r="K219" s="54">
        <f t="shared" si="6"/>
        <v>0</v>
      </c>
      <c r="L219" s="55">
        <f t="shared" si="6"/>
        <v>0</v>
      </c>
    </row>
    <row r="221" spans="1:12" ht="16" thickBot="1" x14ac:dyDescent="0.25"/>
    <row r="222" spans="1:12" ht="17" thickBot="1" x14ac:dyDescent="0.25">
      <c r="A222" s="41" t="s">
        <v>14</v>
      </c>
      <c r="B222" s="44" t="s">
        <v>15</v>
      </c>
      <c r="C222" s="152" t="s">
        <v>16</v>
      </c>
      <c r="D222" s="153"/>
      <c r="E222" s="153"/>
      <c r="F222" s="153"/>
      <c r="G222" s="154"/>
      <c r="H222" s="193" t="s">
        <v>17</v>
      </c>
      <c r="I222" s="156"/>
      <c r="J222" s="156"/>
      <c r="K222" s="156"/>
      <c r="L222" s="157"/>
    </row>
    <row r="223" spans="1:12" ht="17" thickBot="1" x14ac:dyDescent="0.25">
      <c r="A223" s="41"/>
      <c r="B223" s="67" t="s">
        <v>265</v>
      </c>
      <c r="C223" s="68" t="s">
        <v>19</v>
      </c>
      <c r="D223" s="69" t="s">
        <v>20</v>
      </c>
      <c r="E223" s="69" t="s">
        <v>21</v>
      </c>
      <c r="F223" s="69" t="s">
        <v>22</v>
      </c>
      <c r="G223" s="70" t="s">
        <v>23</v>
      </c>
      <c r="H223" s="71" t="s">
        <v>19</v>
      </c>
      <c r="I223" s="72" t="s">
        <v>20</v>
      </c>
      <c r="J223" s="72" t="s">
        <v>21</v>
      </c>
      <c r="K223" s="72" t="s">
        <v>22</v>
      </c>
      <c r="L223" s="73" t="s">
        <v>23</v>
      </c>
    </row>
    <row r="224" spans="1:12" ht="16" x14ac:dyDescent="0.2">
      <c r="A224" s="74">
        <v>8.1</v>
      </c>
      <c r="B224" s="80" t="s">
        <v>266</v>
      </c>
      <c r="C224" s="194"/>
      <c r="D224" s="195"/>
      <c r="E224" s="195"/>
      <c r="F224" s="195"/>
      <c r="G224" s="196"/>
      <c r="H224" s="197"/>
      <c r="I224" s="198"/>
      <c r="J224" s="198"/>
      <c r="K224" s="198"/>
      <c r="L224" s="199"/>
    </row>
    <row r="225" spans="1:12" ht="16" x14ac:dyDescent="0.2">
      <c r="A225" s="9" t="s">
        <v>267</v>
      </c>
      <c r="B225" s="81" t="s">
        <v>268</v>
      </c>
      <c r="C225" s="34"/>
      <c r="D225" s="18"/>
      <c r="E225" s="18"/>
      <c r="F225" s="18"/>
      <c r="G225" s="19"/>
      <c r="H225" s="57"/>
      <c r="I225" s="24"/>
      <c r="J225" s="24"/>
      <c r="K225" s="24"/>
      <c r="L225" s="25"/>
    </row>
    <row r="226" spans="1:12" ht="32" x14ac:dyDescent="0.2">
      <c r="A226" s="9" t="s">
        <v>269</v>
      </c>
      <c r="B226" s="81" t="s">
        <v>270</v>
      </c>
      <c r="C226" s="34"/>
      <c r="D226" s="18"/>
      <c r="E226" s="18"/>
      <c r="F226" s="18"/>
      <c r="G226" s="19"/>
      <c r="H226" s="57"/>
      <c r="I226" s="24"/>
      <c r="J226" s="24"/>
      <c r="K226" s="24"/>
      <c r="L226" s="25"/>
    </row>
    <row r="227" spans="1:12" ht="32" x14ac:dyDescent="0.2">
      <c r="A227" s="9" t="s">
        <v>271</v>
      </c>
      <c r="B227" s="81" t="s">
        <v>272</v>
      </c>
      <c r="C227" s="34"/>
      <c r="D227" s="18"/>
      <c r="E227" s="18"/>
      <c r="F227" s="18"/>
      <c r="G227" s="19"/>
      <c r="H227" s="57"/>
      <c r="I227" s="24"/>
      <c r="J227" s="24"/>
      <c r="K227" s="24"/>
      <c r="L227" s="25"/>
    </row>
    <row r="228" spans="1:12" ht="16" x14ac:dyDescent="0.2">
      <c r="A228" s="9">
        <v>8.1999999999999993</v>
      </c>
      <c r="B228" s="81" t="s">
        <v>273</v>
      </c>
      <c r="C228" s="158"/>
      <c r="D228" s="159"/>
      <c r="E228" s="159"/>
      <c r="F228" s="159"/>
      <c r="G228" s="160"/>
      <c r="H228" s="161"/>
      <c r="I228" s="162"/>
      <c r="J228" s="162"/>
      <c r="K228" s="162"/>
      <c r="L228" s="163"/>
    </row>
    <row r="229" spans="1:12" ht="16" x14ac:dyDescent="0.2">
      <c r="A229" s="9" t="s">
        <v>274</v>
      </c>
      <c r="B229" s="81" t="s">
        <v>275</v>
      </c>
      <c r="C229" s="34"/>
      <c r="D229" s="18"/>
      <c r="E229" s="18"/>
      <c r="F229" s="18"/>
      <c r="G229" s="19"/>
      <c r="H229" s="57"/>
      <c r="I229" s="24"/>
      <c r="J229" s="24"/>
      <c r="K229" s="24"/>
      <c r="L229" s="25"/>
    </row>
    <row r="230" spans="1:12" ht="16" x14ac:dyDescent="0.2">
      <c r="A230" s="9" t="s">
        <v>276</v>
      </c>
      <c r="B230" s="81" t="s">
        <v>277</v>
      </c>
      <c r="C230" s="34"/>
      <c r="D230" s="18"/>
      <c r="E230" s="18"/>
      <c r="F230" s="18"/>
      <c r="G230" s="19"/>
      <c r="H230" s="57"/>
      <c r="I230" s="24"/>
      <c r="J230" s="24"/>
      <c r="K230" s="24"/>
      <c r="L230" s="25"/>
    </row>
    <row r="231" spans="1:12" ht="16" x14ac:dyDescent="0.2">
      <c r="A231" s="9" t="s">
        <v>278</v>
      </c>
      <c r="B231" s="81" t="s">
        <v>26</v>
      </c>
      <c r="C231" s="164"/>
      <c r="D231" s="166"/>
      <c r="E231" s="166"/>
      <c r="F231" s="166"/>
      <c r="G231" s="168"/>
      <c r="H231" s="170"/>
      <c r="I231" s="172"/>
      <c r="J231" s="172"/>
      <c r="K231" s="172"/>
      <c r="L231" s="174"/>
    </row>
    <row r="232" spans="1:12" ht="16" x14ac:dyDescent="0.2">
      <c r="A232" s="9"/>
      <c r="B232" s="81" t="s">
        <v>279</v>
      </c>
      <c r="C232" s="165"/>
      <c r="D232" s="167"/>
      <c r="E232" s="167"/>
      <c r="F232" s="167"/>
      <c r="G232" s="169"/>
      <c r="H232" s="171"/>
      <c r="I232" s="173"/>
      <c r="J232" s="173"/>
      <c r="K232" s="173"/>
      <c r="L232" s="175"/>
    </row>
    <row r="233" spans="1:12" ht="16" x14ac:dyDescent="0.2">
      <c r="A233" s="9"/>
      <c r="B233" s="81" t="s">
        <v>28</v>
      </c>
      <c r="C233" s="164"/>
      <c r="D233" s="166"/>
      <c r="E233" s="166"/>
      <c r="F233" s="166"/>
      <c r="G233" s="168"/>
      <c r="H233" s="170"/>
      <c r="I233" s="172"/>
      <c r="J233" s="172"/>
      <c r="K233" s="172"/>
      <c r="L233" s="174"/>
    </row>
    <row r="234" spans="1:12" ht="48" x14ac:dyDescent="0.2">
      <c r="A234" s="9"/>
      <c r="B234" s="81" t="s">
        <v>280</v>
      </c>
      <c r="C234" s="165"/>
      <c r="D234" s="167"/>
      <c r="E234" s="167"/>
      <c r="F234" s="167"/>
      <c r="G234" s="169"/>
      <c r="H234" s="171"/>
      <c r="I234" s="173"/>
      <c r="J234" s="173"/>
      <c r="K234" s="173"/>
      <c r="L234" s="175"/>
    </row>
    <row r="235" spans="1:12" ht="16" x14ac:dyDescent="0.2">
      <c r="A235" s="9">
        <v>8.3000000000000007</v>
      </c>
      <c r="B235" s="81" t="s">
        <v>281</v>
      </c>
      <c r="C235" s="158"/>
      <c r="D235" s="159"/>
      <c r="E235" s="159"/>
      <c r="F235" s="159"/>
      <c r="G235" s="160"/>
      <c r="H235" s="161"/>
      <c r="I235" s="162"/>
      <c r="J235" s="162"/>
      <c r="K235" s="162"/>
      <c r="L235" s="163"/>
    </row>
    <row r="236" spans="1:12" ht="16" x14ac:dyDescent="0.2">
      <c r="A236" s="9" t="s">
        <v>282</v>
      </c>
      <c r="B236" s="81" t="s">
        <v>26</v>
      </c>
      <c r="C236" s="164"/>
      <c r="D236" s="166"/>
      <c r="E236" s="166"/>
      <c r="F236" s="166"/>
      <c r="G236" s="168"/>
      <c r="H236" s="170"/>
      <c r="I236" s="172"/>
      <c r="J236" s="172"/>
      <c r="K236" s="172"/>
      <c r="L236" s="174"/>
    </row>
    <row r="237" spans="1:12" ht="16" x14ac:dyDescent="0.2">
      <c r="A237" s="9"/>
      <c r="B237" s="81" t="s">
        <v>283</v>
      </c>
      <c r="C237" s="165"/>
      <c r="D237" s="167"/>
      <c r="E237" s="167"/>
      <c r="F237" s="167"/>
      <c r="G237" s="169"/>
      <c r="H237" s="171"/>
      <c r="I237" s="173"/>
      <c r="J237" s="173"/>
      <c r="K237" s="173"/>
      <c r="L237" s="175"/>
    </row>
    <row r="238" spans="1:12" ht="16" x14ac:dyDescent="0.2">
      <c r="A238" s="9"/>
      <c r="B238" s="81" t="s">
        <v>28</v>
      </c>
      <c r="C238" s="164"/>
      <c r="D238" s="166"/>
      <c r="E238" s="166"/>
      <c r="F238" s="166"/>
      <c r="G238" s="168"/>
      <c r="H238" s="170"/>
      <c r="I238" s="172"/>
      <c r="J238" s="172"/>
      <c r="K238" s="172"/>
      <c r="L238" s="174"/>
    </row>
    <row r="239" spans="1:12" ht="16" x14ac:dyDescent="0.2">
      <c r="A239" s="9"/>
      <c r="B239" s="81" t="s">
        <v>284</v>
      </c>
      <c r="C239" s="165"/>
      <c r="D239" s="167"/>
      <c r="E239" s="167"/>
      <c r="F239" s="167"/>
      <c r="G239" s="169"/>
      <c r="H239" s="171"/>
      <c r="I239" s="173"/>
      <c r="J239" s="173"/>
      <c r="K239" s="173"/>
      <c r="L239" s="175"/>
    </row>
    <row r="240" spans="1:12" ht="17" thickBot="1" x14ac:dyDescent="0.25">
      <c r="A240" s="11" t="s">
        <v>285</v>
      </c>
      <c r="B240" s="82" t="s">
        <v>286</v>
      </c>
      <c r="C240" s="89"/>
      <c r="D240" s="90"/>
      <c r="E240" s="90"/>
      <c r="F240" s="90"/>
      <c r="G240" s="91"/>
      <c r="H240" s="92"/>
      <c r="I240" s="93"/>
      <c r="J240" s="93"/>
      <c r="K240" s="93"/>
      <c r="L240" s="94"/>
    </row>
    <row r="241" spans="1:12" ht="17" thickBot="1" x14ac:dyDescent="0.25">
      <c r="A241" s="39" t="s">
        <v>69</v>
      </c>
      <c r="B241" s="88" t="s">
        <v>287</v>
      </c>
      <c r="C241" s="95">
        <f t="shared" ref="C241:L241" si="7">SUM(C224:C240)</f>
        <v>0</v>
      </c>
      <c r="D241" s="29">
        <f t="shared" si="7"/>
        <v>0</v>
      </c>
      <c r="E241" s="29">
        <f t="shared" si="7"/>
        <v>0</v>
      </c>
      <c r="F241" s="29">
        <f t="shared" si="7"/>
        <v>0</v>
      </c>
      <c r="G241" s="30">
        <f t="shared" si="7"/>
        <v>0</v>
      </c>
      <c r="H241" s="31">
        <f t="shared" si="7"/>
        <v>0</v>
      </c>
      <c r="I241" s="32">
        <f t="shared" si="7"/>
        <v>0</v>
      </c>
      <c r="J241" s="32">
        <f t="shared" si="7"/>
        <v>0</v>
      </c>
      <c r="K241" s="32">
        <f t="shared" si="7"/>
        <v>0</v>
      </c>
      <c r="L241" s="33">
        <f t="shared" si="7"/>
        <v>0</v>
      </c>
    </row>
    <row r="243" spans="1:12" ht="16" thickBot="1" x14ac:dyDescent="0.25"/>
    <row r="244" spans="1:12" ht="17" thickBot="1" x14ac:dyDescent="0.25">
      <c r="A244" s="41" t="s">
        <v>14</v>
      </c>
      <c r="B244" s="44" t="s">
        <v>15</v>
      </c>
      <c r="C244" s="152" t="s">
        <v>16</v>
      </c>
      <c r="D244" s="153"/>
      <c r="E244" s="153"/>
      <c r="F244" s="153"/>
      <c r="G244" s="154"/>
      <c r="H244" s="193" t="s">
        <v>17</v>
      </c>
      <c r="I244" s="156"/>
      <c r="J244" s="156"/>
      <c r="K244" s="156"/>
      <c r="L244" s="157"/>
    </row>
    <row r="245" spans="1:12" ht="17" thickBot="1" x14ac:dyDescent="0.25">
      <c r="A245" s="41"/>
      <c r="B245" s="67" t="s">
        <v>288</v>
      </c>
      <c r="C245" s="68" t="s">
        <v>19</v>
      </c>
      <c r="D245" s="69" t="s">
        <v>20</v>
      </c>
      <c r="E245" s="69" t="s">
        <v>21</v>
      </c>
      <c r="F245" s="69" t="s">
        <v>22</v>
      </c>
      <c r="G245" s="70" t="s">
        <v>23</v>
      </c>
      <c r="H245" s="71" t="s">
        <v>19</v>
      </c>
      <c r="I245" s="72" t="s">
        <v>20</v>
      </c>
      <c r="J245" s="72" t="s">
        <v>21</v>
      </c>
      <c r="K245" s="72" t="s">
        <v>22</v>
      </c>
      <c r="L245" s="73" t="s">
        <v>23</v>
      </c>
    </row>
    <row r="246" spans="1:12" ht="16" x14ac:dyDescent="0.2">
      <c r="A246" s="74">
        <v>9.1</v>
      </c>
      <c r="B246" s="80" t="s">
        <v>289</v>
      </c>
      <c r="C246" s="194"/>
      <c r="D246" s="195"/>
      <c r="E246" s="195"/>
      <c r="F246" s="195"/>
      <c r="G246" s="196"/>
      <c r="H246" s="197"/>
      <c r="I246" s="198"/>
      <c r="J246" s="198"/>
      <c r="K246" s="198"/>
      <c r="L246" s="199"/>
    </row>
    <row r="247" spans="1:12" ht="32" x14ac:dyDescent="0.2">
      <c r="A247" s="9" t="s">
        <v>290</v>
      </c>
      <c r="B247" s="81" t="s">
        <v>291</v>
      </c>
      <c r="C247" s="34"/>
      <c r="D247" s="18"/>
      <c r="E247" s="18"/>
      <c r="F247" s="18"/>
      <c r="G247" s="19"/>
      <c r="H247" s="57"/>
      <c r="I247" s="24"/>
      <c r="J247" s="24"/>
      <c r="K247" s="24"/>
      <c r="L247" s="25"/>
    </row>
    <row r="248" spans="1:12" ht="48" x14ac:dyDescent="0.2">
      <c r="A248" s="9" t="s">
        <v>292</v>
      </c>
      <c r="B248" s="81" t="s">
        <v>293</v>
      </c>
      <c r="C248" s="34"/>
      <c r="D248" s="18"/>
      <c r="E248" s="18"/>
      <c r="F248" s="18"/>
      <c r="G248" s="19"/>
      <c r="H248" s="57"/>
      <c r="I248" s="24"/>
      <c r="J248" s="24"/>
      <c r="K248" s="24"/>
      <c r="L248" s="25"/>
    </row>
    <row r="249" spans="1:12" ht="32" x14ac:dyDescent="0.2">
      <c r="A249" s="9" t="s">
        <v>294</v>
      </c>
      <c r="B249" s="81" t="s">
        <v>295</v>
      </c>
      <c r="C249" s="34"/>
      <c r="D249" s="18"/>
      <c r="E249" s="18"/>
      <c r="F249" s="18"/>
      <c r="G249" s="19"/>
      <c r="H249" s="57"/>
      <c r="I249" s="24"/>
      <c r="J249" s="24"/>
      <c r="K249" s="24"/>
      <c r="L249" s="25"/>
    </row>
    <row r="250" spans="1:12" ht="16" x14ac:dyDescent="0.2">
      <c r="A250" s="9"/>
      <c r="B250" s="81" t="s">
        <v>296</v>
      </c>
      <c r="C250" s="34"/>
      <c r="D250" s="18"/>
      <c r="E250" s="18"/>
      <c r="F250" s="18"/>
      <c r="G250" s="19"/>
      <c r="H250" s="57"/>
      <c r="I250" s="24"/>
      <c r="J250" s="24"/>
      <c r="K250" s="24"/>
      <c r="L250" s="25"/>
    </row>
    <row r="251" spans="1:12" ht="32" x14ac:dyDescent="0.2">
      <c r="A251" s="9" t="s">
        <v>297</v>
      </c>
      <c r="B251" s="81" t="s">
        <v>298</v>
      </c>
      <c r="C251" s="34"/>
      <c r="D251" s="18"/>
      <c r="E251" s="18"/>
      <c r="F251" s="18"/>
      <c r="G251" s="19"/>
      <c r="H251" s="57"/>
      <c r="I251" s="24"/>
      <c r="J251" s="24"/>
      <c r="K251" s="24"/>
      <c r="L251" s="25"/>
    </row>
    <row r="252" spans="1:12" ht="16" x14ac:dyDescent="0.2">
      <c r="A252" s="9" t="s">
        <v>299</v>
      </c>
      <c r="B252" s="81" t="s">
        <v>300</v>
      </c>
      <c r="C252" s="34"/>
      <c r="D252" s="18"/>
      <c r="E252" s="18"/>
      <c r="F252" s="18"/>
      <c r="G252" s="19"/>
      <c r="H252" s="57"/>
      <c r="I252" s="24"/>
      <c r="J252" s="24"/>
      <c r="K252" s="24"/>
      <c r="L252" s="25"/>
    </row>
    <row r="253" spans="1:12" ht="16" x14ac:dyDescent="0.2">
      <c r="A253" s="9">
        <v>9.1999999999999993</v>
      </c>
      <c r="B253" s="81" t="s">
        <v>301</v>
      </c>
      <c r="C253" s="158"/>
      <c r="D253" s="159"/>
      <c r="E253" s="159"/>
      <c r="F253" s="159"/>
      <c r="G253" s="160"/>
      <c r="H253" s="161"/>
      <c r="I253" s="162"/>
      <c r="J253" s="162"/>
      <c r="K253" s="162"/>
      <c r="L253" s="163"/>
    </row>
    <row r="254" spans="1:12" ht="32" x14ac:dyDescent="0.2">
      <c r="A254" s="9" t="s">
        <v>302</v>
      </c>
      <c r="B254" s="81" t="s">
        <v>303</v>
      </c>
      <c r="C254" s="34"/>
      <c r="D254" s="18"/>
      <c r="E254" s="18"/>
      <c r="F254" s="18"/>
      <c r="G254" s="19"/>
      <c r="H254" s="57"/>
      <c r="I254" s="24"/>
      <c r="J254" s="24"/>
      <c r="K254" s="24"/>
      <c r="L254" s="25"/>
    </row>
    <row r="255" spans="1:12" ht="16" x14ac:dyDescent="0.2">
      <c r="A255" s="9">
        <v>9.3000000000000007</v>
      </c>
      <c r="B255" s="81" t="s">
        <v>304</v>
      </c>
      <c r="C255" s="158"/>
      <c r="D255" s="159"/>
      <c r="E255" s="159"/>
      <c r="F255" s="159"/>
      <c r="G255" s="160"/>
      <c r="H255" s="161"/>
      <c r="I255" s="162"/>
      <c r="J255" s="162"/>
      <c r="K255" s="162"/>
      <c r="L255" s="163"/>
    </row>
    <row r="256" spans="1:12" ht="16" x14ac:dyDescent="0.2">
      <c r="A256" s="9" t="s">
        <v>305</v>
      </c>
      <c r="B256" s="81" t="s">
        <v>26</v>
      </c>
      <c r="C256" s="164"/>
      <c r="D256" s="166"/>
      <c r="E256" s="166"/>
      <c r="F256" s="166"/>
      <c r="G256" s="168"/>
      <c r="H256" s="170"/>
      <c r="I256" s="172"/>
      <c r="J256" s="172"/>
      <c r="K256" s="172"/>
      <c r="L256" s="174"/>
    </row>
    <row r="257" spans="1:12" ht="16" x14ac:dyDescent="0.2">
      <c r="A257" s="9"/>
      <c r="B257" s="81" t="s">
        <v>306</v>
      </c>
      <c r="C257" s="178"/>
      <c r="D257" s="179"/>
      <c r="E257" s="179"/>
      <c r="F257" s="179"/>
      <c r="G257" s="180"/>
      <c r="H257" s="181"/>
      <c r="I257" s="176"/>
      <c r="J257" s="176"/>
      <c r="K257" s="176"/>
      <c r="L257" s="177"/>
    </row>
    <row r="258" spans="1:12" ht="32" x14ac:dyDescent="0.2">
      <c r="A258" s="9"/>
      <c r="B258" s="81" t="s">
        <v>307</v>
      </c>
      <c r="C258" s="165"/>
      <c r="D258" s="167"/>
      <c r="E258" s="167"/>
      <c r="F258" s="167"/>
      <c r="G258" s="169"/>
      <c r="H258" s="171"/>
      <c r="I258" s="173"/>
      <c r="J258" s="173"/>
      <c r="K258" s="173"/>
      <c r="L258" s="175"/>
    </row>
    <row r="259" spans="1:12" ht="16" x14ac:dyDescent="0.2">
      <c r="A259" s="9"/>
      <c r="B259" s="81" t="s">
        <v>28</v>
      </c>
      <c r="C259" s="164"/>
      <c r="D259" s="166"/>
      <c r="E259" s="166"/>
      <c r="F259" s="166"/>
      <c r="G259" s="168"/>
      <c r="H259" s="170"/>
      <c r="I259" s="172"/>
      <c r="J259" s="172"/>
      <c r="K259" s="172"/>
      <c r="L259" s="174"/>
    </row>
    <row r="260" spans="1:12" ht="16" x14ac:dyDescent="0.2">
      <c r="A260" s="9"/>
      <c r="B260" s="81" t="s">
        <v>308</v>
      </c>
      <c r="C260" s="165"/>
      <c r="D260" s="167"/>
      <c r="E260" s="167"/>
      <c r="F260" s="167"/>
      <c r="G260" s="169"/>
      <c r="H260" s="171"/>
      <c r="I260" s="173"/>
      <c r="J260" s="173"/>
      <c r="K260" s="173"/>
      <c r="L260" s="175"/>
    </row>
    <row r="261" spans="1:12" ht="16" x14ac:dyDescent="0.2">
      <c r="A261" s="9">
        <v>9.4</v>
      </c>
      <c r="B261" s="81" t="s">
        <v>309</v>
      </c>
      <c r="C261" s="158"/>
      <c r="D261" s="159"/>
      <c r="E261" s="159"/>
      <c r="F261" s="159"/>
      <c r="G261" s="160"/>
      <c r="H261" s="161"/>
      <c r="I261" s="162"/>
      <c r="J261" s="162"/>
      <c r="K261" s="162"/>
      <c r="L261" s="163"/>
    </row>
    <row r="262" spans="1:12" ht="33" thickBot="1" x14ac:dyDescent="0.25">
      <c r="A262" s="11" t="s">
        <v>310</v>
      </c>
      <c r="B262" s="82" t="s">
        <v>311</v>
      </c>
      <c r="C262" s="89"/>
      <c r="D262" s="90"/>
      <c r="E262" s="90"/>
      <c r="F262" s="90"/>
      <c r="G262" s="91"/>
      <c r="H262" s="92"/>
      <c r="I262" s="93"/>
      <c r="J262" s="93"/>
      <c r="K262" s="93"/>
      <c r="L262" s="94"/>
    </row>
    <row r="263" spans="1:12" ht="17" thickBot="1" x14ac:dyDescent="0.25">
      <c r="A263" s="39" t="s">
        <v>69</v>
      </c>
      <c r="B263" s="88" t="s">
        <v>312</v>
      </c>
      <c r="C263" s="95">
        <f t="shared" ref="C263:L263" si="8">SUM(C246:C262)</f>
        <v>0</v>
      </c>
      <c r="D263" s="29">
        <f t="shared" si="8"/>
        <v>0</v>
      </c>
      <c r="E263" s="29">
        <f t="shared" si="8"/>
        <v>0</v>
      </c>
      <c r="F263" s="29">
        <f t="shared" si="8"/>
        <v>0</v>
      </c>
      <c r="G263" s="30">
        <f t="shared" si="8"/>
        <v>0</v>
      </c>
      <c r="H263" s="31">
        <f t="shared" si="8"/>
        <v>0</v>
      </c>
      <c r="I263" s="32">
        <f t="shared" si="8"/>
        <v>0</v>
      </c>
      <c r="J263" s="32">
        <f t="shared" si="8"/>
        <v>0</v>
      </c>
      <c r="K263" s="32">
        <f t="shared" si="8"/>
        <v>0</v>
      </c>
      <c r="L263" s="33">
        <f t="shared" si="8"/>
        <v>0</v>
      </c>
    </row>
    <row r="265" spans="1:12" ht="16" thickBot="1" x14ac:dyDescent="0.25"/>
    <row r="266" spans="1:12" ht="17" thickBot="1" x14ac:dyDescent="0.25">
      <c r="A266" s="41" t="s">
        <v>14</v>
      </c>
      <c r="B266" s="44" t="s">
        <v>15</v>
      </c>
      <c r="C266" s="152" t="s">
        <v>16</v>
      </c>
      <c r="D266" s="153"/>
      <c r="E266" s="153"/>
      <c r="F266" s="153"/>
      <c r="G266" s="154"/>
      <c r="H266" s="193" t="s">
        <v>17</v>
      </c>
      <c r="I266" s="156"/>
      <c r="J266" s="156"/>
      <c r="K266" s="156"/>
      <c r="L266" s="157"/>
    </row>
    <row r="267" spans="1:12" ht="17" thickBot="1" x14ac:dyDescent="0.25">
      <c r="A267" s="41"/>
      <c r="B267" s="67" t="s">
        <v>313</v>
      </c>
      <c r="C267" s="68" t="s">
        <v>19</v>
      </c>
      <c r="D267" s="69" t="s">
        <v>20</v>
      </c>
      <c r="E267" s="69" t="s">
        <v>21</v>
      </c>
      <c r="F267" s="69" t="s">
        <v>22</v>
      </c>
      <c r="G267" s="70" t="s">
        <v>23</v>
      </c>
      <c r="H267" s="71" t="s">
        <v>19</v>
      </c>
      <c r="I267" s="72" t="s">
        <v>20</v>
      </c>
      <c r="J267" s="72" t="s">
        <v>21</v>
      </c>
      <c r="K267" s="72" t="s">
        <v>22</v>
      </c>
      <c r="L267" s="73" t="s">
        <v>23</v>
      </c>
    </row>
    <row r="268" spans="1:12" ht="16" x14ac:dyDescent="0.2">
      <c r="A268" s="74">
        <v>10.1</v>
      </c>
      <c r="B268" s="80" t="s">
        <v>314</v>
      </c>
      <c r="C268" s="194"/>
      <c r="D268" s="195"/>
      <c r="E268" s="195"/>
      <c r="F268" s="195"/>
      <c r="G268" s="196"/>
      <c r="H268" s="197"/>
      <c r="I268" s="198"/>
      <c r="J268" s="198"/>
      <c r="K268" s="198"/>
      <c r="L268" s="199"/>
    </row>
    <row r="269" spans="1:12" ht="16" x14ac:dyDescent="0.2">
      <c r="A269" s="9" t="s">
        <v>315</v>
      </c>
      <c r="B269" s="81" t="s">
        <v>316</v>
      </c>
      <c r="C269" s="34"/>
      <c r="D269" s="18"/>
      <c r="E269" s="18"/>
      <c r="F269" s="18"/>
      <c r="G269" s="19"/>
      <c r="H269" s="57"/>
      <c r="I269" s="24"/>
      <c r="J269" s="24"/>
      <c r="K269" s="24"/>
      <c r="L269" s="25"/>
    </row>
    <row r="270" spans="1:12" ht="32" x14ac:dyDescent="0.2">
      <c r="A270" s="9" t="s">
        <v>317</v>
      </c>
      <c r="B270" s="81" t="s">
        <v>318</v>
      </c>
      <c r="C270" s="34"/>
      <c r="D270" s="18"/>
      <c r="E270" s="18"/>
      <c r="F270" s="18"/>
      <c r="G270" s="19"/>
      <c r="H270" s="57"/>
      <c r="I270" s="24"/>
      <c r="J270" s="24"/>
      <c r="K270" s="24"/>
      <c r="L270" s="25"/>
    </row>
    <row r="271" spans="1:12" ht="16" x14ac:dyDescent="0.2">
      <c r="A271" s="9"/>
      <c r="B271" s="81" t="s">
        <v>319</v>
      </c>
      <c r="C271" s="34"/>
      <c r="D271" s="18"/>
      <c r="E271" s="18"/>
      <c r="F271" s="18"/>
      <c r="G271" s="19"/>
      <c r="H271" s="57"/>
      <c r="I271" s="24"/>
      <c r="J271" s="24"/>
      <c r="K271" s="24"/>
      <c r="L271" s="25"/>
    </row>
    <row r="272" spans="1:12" ht="16" x14ac:dyDescent="0.2">
      <c r="A272" s="9" t="s">
        <v>320</v>
      </c>
      <c r="B272" s="81" t="s">
        <v>321</v>
      </c>
      <c r="C272" s="34"/>
      <c r="D272" s="18"/>
      <c r="E272" s="18"/>
      <c r="F272" s="18"/>
      <c r="G272" s="19"/>
      <c r="H272" s="57"/>
      <c r="I272" s="24"/>
      <c r="J272" s="24"/>
      <c r="K272" s="24"/>
      <c r="L272" s="25"/>
    </row>
    <row r="273" spans="1:12" ht="16" x14ac:dyDescent="0.2">
      <c r="A273" s="9"/>
      <c r="B273" s="81" t="s">
        <v>319</v>
      </c>
      <c r="C273" s="34"/>
      <c r="D273" s="18"/>
      <c r="E273" s="18"/>
      <c r="F273" s="18"/>
      <c r="G273" s="19"/>
      <c r="H273" s="57"/>
      <c r="I273" s="24"/>
      <c r="J273" s="24"/>
      <c r="K273" s="24"/>
      <c r="L273" s="25"/>
    </row>
    <row r="274" spans="1:12" ht="16" x14ac:dyDescent="0.2">
      <c r="A274" s="9">
        <v>10.199999999999999</v>
      </c>
      <c r="B274" s="81" t="s">
        <v>322</v>
      </c>
      <c r="C274" s="158"/>
      <c r="D274" s="159"/>
      <c r="E274" s="159"/>
      <c r="F274" s="159"/>
      <c r="G274" s="160"/>
      <c r="H274" s="161"/>
      <c r="I274" s="162"/>
      <c r="J274" s="162"/>
      <c r="K274" s="162"/>
      <c r="L274" s="163"/>
    </row>
    <row r="275" spans="1:12" ht="16" x14ac:dyDescent="0.2">
      <c r="A275" s="9" t="s">
        <v>323</v>
      </c>
      <c r="B275" s="81" t="s">
        <v>26</v>
      </c>
      <c r="C275" s="164"/>
      <c r="D275" s="166"/>
      <c r="E275" s="166"/>
      <c r="F275" s="166"/>
      <c r="G275" s="168"/>
      <c r="H275" s="170"/>
      <c r="I275" s="172"/>
      <c r="J275" s="172"/>
      <c r="K275" s="172"/>
      <c r="L275" s="174"/>
    </row>
    <row r="276" spans="1:12" ht="32" x14ac:dyDescent="0.2">
      <c r="A276" s="9"/>
      <c r="B276" s="81" t="s">
        <v>324</v>
      </c>
      <c r="C276" s="165"/>
      <c r="D276" s="167"/>
      <c r="E276" s="167"/>
      <c r="F276" s="167"/>
      <c r="G276" s="169"/>
      <c r="H276" s="171"/>
      <c r="I276" s="173"/>
      <c r="J276" s="173"/>
      <c r="K276" s="173"/>
      <c r="L276" s="175"/>
    </row>
    <row r="277" spans="1:12" ht="16" x14ac:dyDescent="0.2">
      <c r="A277" s="9"/>
      <c r="B277" s="81" t="s">
        <v>28</v>
      </c>
      <c r="C277" s="164"/>
      <c r="D277" s="166"/>
      <c r="E277" s="166"/>
      <c r="F277" s="166"/>
      <c r="G277" s="168"/>
      <c r="H277" s="170"/>
      <c r="I277" s="172"/>
      <c r="J277" s="172"/>
      <c r="K277" s="172"/>
      <c r="L277" s="174"/>
    </row>
    <row r="278" spans="1:12" ht="32" x14ac:dyDescent="0.2">
      <c r="A278" s="9"/>
      <c r="B278" s="81" t="s">
        <v>325</v>
      </c>
      <c r="C278" s="165"/>
      <c r="D278" s="167"/>
      <c r="E278" s="167"/>
      <c r="F278" s="167"/>
      <c r="G278" s="169"/>
      <c r="H278" s="171"/>
      <c r="I278" s="173"/>
      <c r="J278" s="173"/>
      <c r="K278" s="173"/>
      <c r="L278" s="175"/>
    </row>
    <row r="279" spans="1:12" ht="16" x14ac:dyDescent="0.2">
      <c r="A279" s="9"/>
      <c r="B279" s="81" t="s">
        <v>326</v>
      </c>
      <c r="C279" s="164"/>
      <c r="D279" s="166"/>
      <c r="E279" s="166"/>
      <c r="F279" s="166"/>
      <c r="G279" s="168"/>
      <c r="H279" s="170"/>
      <c r="I279" s="172"/>
      <c r="J279" s="172"/>
      <c r="K279" s="172"/>
      <c r="L279" s="174"/>
    </row>
    <row r="280" spans="1:12" ht="32" x14ac:dyDescent="0.2">
      <c r="A280" s="9"/>
      <c r="B280" s="81" t="s">
        <v>327</v>
      </c>
      <c r="C280" s="165"/>
      <c r="D280" s="167"/>
      <c r="E280" s="167"/>
      <c r="F280" s="167"/>
      <c r="G280" s="169"/>
      <c r="H280" s="171"/>
      <c r="I280" s="173"/>
      <c r="J280" s="173"/>
      <c r="K280" s="173"/>
      <c r="L280" s="175"/>
    </row>
    <row r="281" spans="1:12" ht="16" x14ac:dyDescent="0.2">
      <c r="A281" s="9">
        <v>10.3</v>
      </c>
      <c r="B281" s="81" t="s">
        <v>328</v>
      </c>
      <c r="C281" s="158"/>
      <c r="D281" s="159"/>
      <c r="E281" s="159"/>
      <c r="F281" s="159"/>
      <c r="G281" s="160"/>
      <c r="H281" s="161"/>
      <c r="I281" s="162"/>
      <c r="J281" s="162"/>
      <c r="K281" s="162"/>
      <c r="L281" s="163"/>
    </row>
    <row r="282" spans="1:12" ht="16" x14ac:dyDescent="0.2">
      <c r="A282" s="9" t="s">
        <v>329</v>
      </c>
      <c r="B282" s="81" t="s">
        <v>26</v>
      </c>
      <c r="C282" s="164"/>
      <c r="D282" s="166"/>
      <c r="E282" s="166"/>
      <c r="F282" s="166"/>
      <c r="G282" s="168"/>
      <c r="H282" s="170"/>
      <c r="I282" s="172"/>
      <c r="J282" s="172"/>
      <c r="K282" s="172"/>
      <c r="L282" s="174"/>
    </row>
    <row r="283" spans="1:12" ht="32" x14ac:dyDescent="0.2">
      <c r="A283" s="9"/>
      <c r="B283" s="81" t="s">
        <v>330</v>
      </c>
      <c r="C283" s="165"/>
      <c r="D283" s="167"/>
      <c r="E283" s="167"/>
      <c r="F283" s="167"/>
      <c r="G283" s="169"/>
      <c r="H283" s="171"/>
      <c r="I283" s="173"/>
      <c r="J283" s="173"/>
      <c r="K283" s="173"/>
      <c r="L283" s="175"/>
    </row>
    <row r="284" spans="1:12" ht="16" x14ac:dyDescent="0.2">
      <c r="A284" s="9"/>
      <c r="B284" s="81" t="s">
        <v>28</v>
      </c>
      <c r="C284" s="164"/>
      <c r="D284" s="166"/>
      <c r="E284" s="166"/>
      <c r="F284" s="166"/>
      <c r="G284" s="168"/>
      <c r="H284" s="170"/>
      <c r="I284" s="172"/>
      <c r="J284" s="172"/>
      <c r="K284" s="172"/>
      <c r="L284" s="174"/>
    </row>
    <row r="285" spans="1:12" ht="32" x14ac:dyDescent="0.2">
      <c r="A285" s="9"/>
      <c r="B285" s="81" t="s">
        <v>331</v>
      </c>
      <c r="C285" s="165"/>
      <c r="D285" s="167"/>
      <c r="E285" s="167"/>
      <c r="F285" s="167"/>
      <c r="G285" s="169"/>
      <c r="H285" s="171"/>
      <c r="I285" s="173"/>
      <c r="J285" s="173"/>
      <c r="K285" s="173"/>
      <c r="L285" s="175"/>
    </row>
    <row r="286" spans="1:12" ht="16" x14ac:dyDescent="0.2">
      <c r="A286" s="9">
        <v>10.4</v>
      </c>
      <c r="B286" s="81" t="s">
        <v>332</v>
      </c>
      <c r="C286" s="158"/>
      <c r="D286" s="159"/>
      <c r="E286" s="159"/>
      <c r="F286" s="159"/>
      <c r="G286" s="160"/>
      <c r="H286" s="161"/>
      <c r="I286" s="162"/>
      <c r="J286" s="162"/>
      <c r="K286" s="162"/>
      <c r="L286" s="163"/>
    </row>
    <row r="287" spans="1:12" ht="16" x14ac:dyDescent="0.2">
      <c r="A287" s="9" t="s">
        <v>333</v>
      </c>
      <c r="B287" s="81" t="s">
        <v>26</v>
      </c>
      <c r="C287" s="164"/>
      <c r="D287" s="166"/>
      <c r="E287" s="166"/>
      <c r="F287" s="166"/>
      <c r="G287" s="168"/>
      <c r="H287" s="170"/>
      <c r="I287" s="172"/>
      <c r="J287" s="172"/>
      <c r="K287" s="172"/>
      <c r="L287" s="174"/>
    </row>
    <row r="288" spans="1:12" ht="32" x14ac:dyDescent="0.2">
      <c r="A288" s="9"/>
      <c r="B288" s="81" t="s">
        <v>334</v>
      </c>
      <c r="C288" s="165"/>
      <c r="D288" s="167"/>
      <c r="E288" s="167"/>
      <c r="F288" s="167"/>
      <c r="G288" s="169"/>
      <c r="H288" s="171"/>
      <c r="I288" s="173"/>
      <c r="J288" s="173"/>
      <c r="K288" s="173"/>
      <c r="L288" s="175"/>
    </row>
    <row r="289" spans="1:12" ht="16" x14ac:dyDescent="0.2">
      <c r="A289" s="9"/>
      <c r="B289" s="81" t="s">
        <v>28</v>
      </c>
      <c r="C289" s="164"/>
      <c r="D289" s="166"/>
      <c r="E289" s="166"/>
      <c r="F289" s="166"/>
      <c r="G289" s="168"/>
      <c r="H289" s="170"/>
      <c r="I289" s="172"/>
      <c r="J289" s="172"/>
      <c r="K289" s="172"/>
      <c r="L289" s="174"/>
    </row>
    <row r="290" spans="1:12" ht="48" x14ac:dyDescent="0.2">
      <c r="A290" s="9"/>
      <c r="B290" s="81" t="s">
        <v>335</v>
      </c>
      <c r="C290" s="165"/>
      <c r="D290" s="167"/>
      <c r="E290" s="167"/>
      <c r="F290" s="167"/>
      <c r="G290" s="169"/>
      <c r="H290" s="171"/>
      <c r="I290" s="173"/>
      <c r="J290" s="173"/>
      <c r="K290" s="173"/>
      <c r="L290" s="175"/>
    </row>
    <row r="291" spans="1:12" ht="16" x14ac:dyDescent="0.2">
      <c r="A291" s="9">
        <v>10.5</v>
      </c>
      <c r="B291" s="81" t="s">
        <v>336</v>
      </c>
      <c r="C291" s="158"/>
      <c r="D291" s="159"/>
      <c r="E291" s="159"/>
      <c r="F291" s="159"/>
      <c r="G291" s="160"/>
      <c r="H291" s="161"/>
      <c r="I291" s="162"/>
      <c r="J291" s="162"/>
      <c r="K291" s="162"/>
      <c r="L291" s="163"/>
    </row>
    <row r="292" spans="1:12" ht="16" x14ac:dyDescent="0.2">
      <c r="A292" s="9" t="s">
        <v>337</v>
      </c>
      <c r="B292" s="81" t="s">
        <v>26</v>
      </c>
      <c r="C292" s="164"/>
      <c r="D292" s="166"/>
      <c r="E292" s="166"/>
      <c r="F292" s="166"/>
      <c r="G292" s="168"/>
      <c r="H292" s="170"/>
      <c r="I292" s="172"/>
      <c r="J292" s="172"/>
      <c r="K292" s="172"/>
      <c r="L292" s="174"/>
    </row>
    <row r="293" spans="1:12" ht="32" x14ac:dyDescent="0.2">
      <c r="A293" s="9"/>
      <c r="B293" s="81" t="s">
        <v>338</v>
      </c>
      <c r="C293" s="165"/>
      <c r="D293" s="167"/>
      <c r="E293" s="167"/>
      <c r="F293" s="167"/>
      <c r="G293" s="169"/>
      <c r="H293" s="171"/>
      <c r="I293" s="173"/>
      <c r="J293" s="173"/>
      <c r="K293" s="173"/>
      <c r="L293" s="175"/>
    </row>
    <row r="294" spans="1:12" ht="16" x14ac:dyDescent="0.2">
      <c r="A294" s="9"/>
      <c r="B294" s="81" t="s">
        <v>28</v>
      </c>
      <c r="C294" s="164"/>
      <c r="D294" s="166"/>
      <c r="E294" s="166"/>
      <c r="F294" s="166"/>
      <c r="G294" s="168"/>
      <c r="H294" s="170"/>
      <c r="I294" s="172"/>
      <c r="J294" s="172"/>
      <c r="K294" s="172"/>
      <c r="L294" s="174"/>
    </row>
    <row r="295" spans="1:12" ht="32" x14ac:dyDescent="0.2">
      <c r="A295" s="9"/>
      <c r="B295" s="81" t="s">
        <v>339</v>
      </c>
      <c r="C295" s="165"/>
      <c r="D295" s="167"/>
      <c r="E295" s="167"/>
      <c r="F295" s="167"/>
      <c r="G295" s="169"/>
      <c r="H295" s="171"/>
      <c r="I295" s="173"/>
      <c r="J295" s="173"/>
      <c r="K295" s="173"/>
      <c r="L295" s="175"/>
    </row>
    <row r="296" spans="1:12" ht="16" x14ac:dyDescent="0.2">
      <c r="A296" s="9" t="s">
        <v>340</v>
      </c>
      <c r="B296" s="81" t="s">
        <v>26</v>
      </c>
      <c r="C296" s="164"/>
      <c r="D296" s="166"/>
      <c r="E296" s="166"/>
      <c r="F296" s="166"/>
      <c r="G296" s="168"/>
      <c r="H296" s="170"/>
      <c r="I296" s="172"/>
      <c r="J296" s="172"/>
      <c r="K296" s="172"/>
      <c r="L296" s="174"/>
    </row>
    <row r="297" spans="1:12" ht="32" x14ac:dyDescent="0.2">
      <c r="A297" s="9"/>
      <c r="B297" s="81" t="s">
        <v>341</v>
      </c>
      <c r="C297" s="165"/>
      <c r="D297" s="167"/>
      <c r="E297" s="167"/>
      <c r="F297" s="167"/>
      <c r="G297" s="169"/>
      <c r="H297" s="171"/>
      <c r="I297" s="173"/>
      <c r="J297" s="173"/>
      <c r="K297" s="173"/>
      <c r="L297" s="175"/>
    </row>
    <row r="298" spans="1:12" ht="16" x14ac:dyDescent="0.2">
      <c r="A298" s="12"/>
      <c r="B298" s="86" t="s">
        <v>28</v>
      </c>
      <c r="C298" s="164"/>
      <c r="D298" s="166"/>
      <c r="E298" s="166"/>
      <c r="F298" s="166"/>
      <c r="G298" s="168"/>
      <c r="H298" s="170"/>
      <c r="I298" s="172"/>
      <c r="J298" s="172"/>
      <c r="K298" s="172"/>
      <c r="L298" s="174"/>
    </row>
    <row r="299" spans="1:12" ht="33" thickBot="1" x14ac:dyDescent="0.25">
      <c r="A299" s="11"/>
      <c r="B299" s="82" t="s">
        <v>342</v>
      </c>
      <c r="C299" s="178"/>
      <c r="D299" s="179"/>
      <c r="E299" s="179"/>
      <c r="F299" s="179"/>
      <c r="G299" s="180"/>
      <c r="H299" s="181"/>
      <c r="I299" s="176"/>
      <c r="J299" s="176"/>
      <c r="K299" s="176"/>
      <c r="L299" s="177"/>
    </row>
    <row r="300" spans="1:12" ht="17" thickBot="1" x14ac:dyDescent="0.25">
      <c r="A300" s="39" t="s">
        <v>69</v>
      </c>
      <c r="B300" s="88" t="s">
        <v>343</v>
      </c>
      <c r="C300" s="95">
        <f t="shared" ref="C300:L300" si="9">SUM(C268:C299)</f>
        <v>0</v>
      </c>
      <c r="D300" s="29">
        <f t="shared" si="9"/>
        <v>0</v>
      </c>
      <c r="E300" s="29">
        <f t="shared" si="9"/>
        <v>0</v>
      </c>
      <c r="F300" s="29">
        <f t="shared" si="9"/>
        <v>0</v>
      </c>
      <c r="G300" s="30">
        <f t="shared" si="9"/>
        <v>0</v>
      </c>
      <c r="H300" s="31">
        <f t="shared" si="9"/>
        <v>0</v>
      </c>
      <c r="I300" s="32">
        <f t="shared" si="9"/>
        <v>0</v>
      </c>
      <c r="J300" s="32">
        <f t="shared" si="9"/>
        <v>0</v>
      </c>
      <c r="K300" s="32">
        <f t="shared" si="9"/>
        <v>0</v>
      </c>
      <c r="L300" s="33">
        <f t="shared" si="9"/>
        <v>0</v>
      </c>
    </row>
    <row r="302" spans="1:12" ht="16" thickBot="1" x14ac:dyDescent="0.25"/>
    <row r="303" spans="1:12" ht="17" thickBot="1" x14ac:dyDescent="0.25">
      <c r="A303" s="41" t="s">
        <v>14</v>
      </c>
      <c r="B303" s="44" t="s">
        <v>15</v>
      </c>
      <c r="C303" s="152" t="s">
        <v>16</v>
      </c>
      <c r="D303" s="153"/>
      <c r="E303" s="153"/>
      <c r="F303" s="153"/>
      <c r="G303" s="206"/>
      <c r="H303" s="155" t="s">
        <v>17</v>
      </c>
      <c r="I303" s="156"/>
      <c r="J303" s="156"/>
      <c r="K303" s="156"/>
      <c r="L303" s="157"/>
    </row>
    <row r="304" spans="1:12" ht="17" thickBot="1" x14ac:dyDescent="0.25">
      <c r="A304" s="41"/>
      <c r="B304" s="87" t="s">
        <v>344</v>
      </c>
      <c r="C304" s="83" t="s">
        <v>19</v>
      </c>
      <c r="D304" s="84" t="s">
        <v>20</v>
      </c>
      <c r="E304" s="84" t="s">
        <v>21</v>
      </c>
      <c r="F304" s="84" t="s">
        <v>22</v>
      </c>
      <c r="G304" s="102" t="s">
        <v>23</v>
      </c>
      <c r="H304" s="104" t="s">
        <v>19</v>
      </c>
      <c r="I304" s="100" t="s">
        <v>20</v>
      </c>
      <c r="J304" s="100" t="s">
        <v>21</v>
      </c>
      <c r="K304" s="100" t="s">
        <v>22</v>
      </c>
      <c r="L304" s="101" t="s">
        <v>23</v>
      </c>
    </row>
    <row r="305" spans="1:12" ht="16" x14ac:dyDescent="0.2">
      <c r="A305" s="74">
        <v>11.1</v>
      </c>
      <c r="B305" s="80" t="s">
        <v>345</v>
      </c>
      <c r="C305" s="158"/>
      <c r="D305" s="159"/>
      <c r="E305" s="159"/>
      <c r="F305" s="159"/>
      <c r="G305" s="160"/>
      <c r="H305" s="207"/>
      <c r="I305" s="204"/>
      <c r="J305" s="204"/>
      <c r="K305" s="204"/>
      <c r="L305" s="205"/>
    </row>
    <row r="306" spans="1:12" ht="32" x14ac:dyDescent="0.2">
      <c r="A306" s="9" t="s">
        <v>346</v>
      </c>
      <c r="B306" s="81" t="s">
        <v>347</v>
      </c>
      <c r="C306" s="97"/>
      <c r="D306" s="133"/>
      <c r="E306" s="133"/>
      <c r="F306" s="133"/>
      <c r="G306" s="103"/>
      <c r="H306" s="130"/>
      <c r="I306" s="131"/>
      <c r="J306" s="131"/>
      <c r="K306" s="131"/>
      <c r="L306" s="132"/>
    </row>
    <row r="307" spans="1:12" ht="16" x14ac:dyDescent="0.2">
      <c r="A307" s="9" t="s">
        <v>348</v>
      </c>
      <c r="B307" s="81" t="s">
        <v>26</v>
      </c>
      <c r="C307" s="164"/>
      <c r="D307" s="166"/>
      <c r="E307" s="166"/>
      <c r="F307" s="166"/>
      <c r="G307" s="168"/>
      <c r="H307" s="170"/>
      <c r="I307" s="172"/>
      <c r="J307" s="172"/>
      <c r="K307" s="172"/>
      <c r="L307" s="174"/>
    </row>
    <row r="308" spans="1:12" ht="32" x14ac:dyDescent="0.2">
      <c r="A308" s="9"/>
      <c r="B308" s="81" t="s">
        <v>349</v>
      </c>
      <c r="C308" s="165"/>
      <c r="D308" s="167"/>
      <c r="E308" s="167"/>
      <c r="F308" s="167"/>
      <c r="G308" s="169"/>
      <c r="H308" s="171"/>
      <c r="I308" s="173"/>
      <c r="J308" s="173"/>
      <c r="K308" s="173"/>
      <c r="L308" s="175"/>
    </row>
    <row r="309" spans="1:12" ht="16" x14ac:dyDescent="0.2">
      <c r="A309" s="9"/>
      <c r="B309" s="81" t="s">
        <v>28</v>
      </c>
      <c r="C309" s="164"/>
      <c r="D309" s="166"/>
      <c r="E309" s="166"/>
      <c r="F309" s="166"/>
      <c r="G309" s="168"/>
      <c r="H309" s="170"/>
      <c r="I309" s="172"/>
      <c r="J309" s="172"/>
      <c r="K309" s="172"/>
      <c r="L309" s="174"/>
    </row>
    <row r="310" spans="1:12" ht="16" x14ac:dyDescent="0.2">
      <c r="A310" s="9"/>
      <c r="B310" s="81" t="s">
        <v>350</v>
      </c>
      <c r="C310" s="165"/>
      <c r="D310" s="167"/>
      <c r="E310" s="167"/>
      <c r="F310" s="167"/>
      <c r="G310" s="169"/>
      <c r="H310" s="171"/>
      <c r="I310" s="173"/>
      <c r="J310" s="173"/>
      <c r="K310" s="173"/>
      <c r="L310" s="175"/>
    </row>
    <row r="311" spans="1:12" ht="16" x14ac:dyDescent="0.2">
      <c r="A311" s="9"/>
      <c r="B311" s="81" t="s">
        <v>326</v>
      </c>
      <c r="C311" s="164"/>
      <c r="D311" s="166"/>
      <c r="E311" s="166"/>
      <c r="F311" s="166"/>
      <c r="G311" s="168"/>
      <c r="H311" s="170"/>
      <c r="I311" s="172"/>
      <c r="J311" s="172"/>
      <c r="K311" s="172"/>
      <c r="L311" s="174"/>
    </row>
    <row r="312" spans="1:12" ht="32" x14ac:dyDescent="0.2">
      <c r="A312" s="9"/>
      <c r="B312" s="81" t="s">
        <v>351</v>
      </c>
      <c r="C312" s="165"/>
      <c r="D312" s="167"/>
      <c r="E312" s="167"/>
      <c r="F312" s="167"/>
      <c r="G312" s="169"/>
      <c r="H312" s="171"/>
      <c r="I312" s="173"/>
      <c r="J312" s="173"/>
      <c r="K312" s="173"/>
      <c r="L312" s="175"/>
    </row>
    <row r="313" spans="1:12" ht="16" x14ac:dyDescent="0.2">
      <c r="A313" s="9"/>
      <c r="B313" s="81" t="s">
        <v>352</v>
      </c>
      <c r="C313" s="164"/>
      <c r="D313" s="166"/>
      <c r="E313" s="166"/>
      <c r="F313" s="166"/>
      <c r="G313" s="168"/>
      <c r="H313" s="170"/>
      <c r="I313" s="172"/>
      <c r="J313" s="172"/>
      <c r="K313" s="172"/>
      <c r="L313" s="174"/>
    </row>
    <row r="314" spans="1:12" ht="32" x14ac:dyDescent="0.2">
      <c r="A314" s="9"/>
      <c r="B314" s="81" t="s">
        <v>353</v>
      </c>
      <c r="C314" s="165"/>
      <c r="D314" s="167"/>
      <c r="E314" s="167"/>
      <c r="F314" s="167"/>
      <c r="G314" s="169"/>
      <c r="H314" s="171"/>
      <c r="I314" s="173"/>
      <c r="J314" s="173"/>
      <c r="K314" s="173"/>
      <c r="L314" s="175"/>
    </row>
    <row r="315" spans="1:12" ht="16" x14ac:dyDescent="0.2">
      <c r="A315" s="9">
        <v>11.2</v>
      </c>
      <c r="B315" s="81" t="s">
        <v>354</v>
      </c>
      <c r="C315" s="158"/>
      <c r="D315" s="159"/>
      <c r="E315" s="159"/>
      <c r="F315" s="159"/>
      <c r="G315" s="160"/>
      <c r="H315" s="161"/>
      <c r="I315" s="162"/>
      <c r="J315" s="162"/>
      <c r="K315" s="162"/>
      <c r="L315" s="163"/>
    </row>
    <row r="316" spans="1:12" ht="16" x14ac:dyDescent="0.2">
      <c r="A316" s="9" t="s">
        <v>355</v>
      </c>
      <c r="B316" s="81" t="s">
        <v>26</v>
      </c>
      <c r="C316" s="164"/>
      <c r="D316" s="166"/>
      <c r="E316" s="166"/>
      <c r="F316" s="166"/>
      <c r="G316" s="168"/>
      <c r="H316" s="170"/>
      <c r="I316" s="172"/>
      <c r="J316" s="172"/>
      <c r="K316" s="172"/>
      <c r="L316" s="174"/>
    </row>
    <row r="317" spans="1:12" ht="32" x14ac:dyDescent="0.2">
      <c r="A317" s="9"/>
      <c r="B317" s="81" t="s">
        <v>356</v>
      </c>
      <c r="C317" s="165"/>
      <c r="D317" s="167"/>
      <c r="E317" s="167"/>
      <c r="F317" s="167"/>
      <c r="G317" s="169"/>
      <c r="H317" s="171"/>
      <c r="I317" s="173"/>
      <c r="J317" s="173"/>
      <c r="K317" s="173"/>
      <c r="L317" s="175"/>
    </row>
    <row r="318" spans="1:12" ht="16" x14ac:dyDescent="0.2">
      <c r="A318" s="9"/>
      <c r="B318" s="81" t="s">
        <v>28</v>
      </c>
      <c r="C318" s="164"/>
      <c r="D318" s="166"/>
      <c r="E318" s="166"/>
      <c r="F318" s="166"/>
      <c r="G318" s="168"/>
      <c r="H318" s="170"/>
      <c r="I318" s="172"/>
      <c r="J318" s="172"/>
      <c r="K318" s="172"/>
      <c r="L318" s="174"/>
    </row>
    <row r="319" spans="1:12" ht="32" x14ac:dyDescent="0.2">
      <c r="A319" s="9"/>
      <c r="B319" s="81" t="s">
        <v>357</v>
      </c>
      <c r="C319" s="165"/>
      <c r="D319" s="167"/>
      <c r="E319" s="167"/>
      <c r="F319" s="167"/>
      <c r="G319" s="169"/>
      <c r="H319" s="171"/>
      <c r="I319" s="173"/>
      <c r="J319" s="173"/>
      <c r="K319" s="173"/>
      <c r="L319" s="175"/>
    </row>
    <row r="320" spans="1:12" ht="16" x14ac:dyDescent="0.2">
      <c r="A320" s="9" t="s">
        <v>358</v>
      </c>
      <c r="B320" s="81" t="s">
        <v>26</v>
      </c>
      <c r="C320" s="164"/>
      <c r="D320" s="166"/>
      <c r="E320" s="166"/>
      <c r="F320" s="166"/>
      <c r="G320" s="168"/>
      <c r="H320" s="170"/>
      <c r="I320" s="172"/>
      <c r="J320" s="172"/>
      <c r="K320" s="172"/>
      <c r="L320" s="174"/>
    </row>
    <row r="321" spans="1:12" ht="16" x14ac:dyDescent="0.2">
      <c r="A321" s="9"/>
      <c r="B321" s="81" t="s">
        <v>359</v>
      </c>
      <c r="C321" s="165"/>
      <c r="D321" s="167"/>
      <c r="E321" s="167"/>
      <c r="F321" s="167"/>
      <c r="G321" s="169"/>
      <c r="H321" s="171"/>
      <c r="I321" s="173"/>
      <c r="J321" s="173"/>
      <c r="K321" s="173"/>
      <c r="L321" s="175"/>
    </row>
    <row r="322" spans="1:12" ht="16" x14ac:dyDescent="0.2">
      <c r="A322" s="9"/>
      <c r="B322" s="81" t="s">
        <v>28</v>
      </c>
      <c r="C322" s="164"/>
      <c r="D322" s="166"/>
      <c r="E322" s="166"/>
      <c r="F322" s="166"/>
      <c r="G322" s="168"/>
      <c r="H322" s="170"/>
      <c r="I322" s="172"/>
      <c r="J322" s="172"/>
      <c r="K322" s="172"/>
      <c r="L322" s="174"/>
    </row>
    <row r="323" spans="1:12" ht="33" thickBot="1" x14ac:dyDescent="0.25">
      <c r="A323" s="11"/>
      <c r="B323" s="82" t="s">
        <v>360</v>
      </c>
      <c r="C323" s="184"/>
      <c r="D323" s="185"/>
      <c r="E323" s="185"/>
      <c r="F323" s="185"/>
      <c r="G323" s="186"/>
      <c r="H323" s="187"/>
      <c r="I323" s="182"/>
      <c r="J323" s="182"/>
      <c r="K323" s="182"/>
      <c r="L323" s="183"/>
    </row>
    <row r="324" spans="1:12" ht="17" thickBot="1" x14ac:dyDescent="0.25">
      <c r="A324" s="39" t="s">
        <v>69</v>
      </c>
      <c r="B324" s="88" t="s">
        <v>361</v>
      </c>
      <c r="C324" s="95">
        <f t="shared" ref="C324:L324" si="10">SUM(C305:C323)</f>
        <v>0</v>
      </c>
      <c r="D324" s="29">
        <f t="shared" si="10"/>
        <v>0</v>
      </c>
      <c r="E324" s="29">
        <f t="shared" si="10"/>
        <v>0</v>
      </c>
      <c r="F324" s="29">
        <f t="shared" si="10"/>
        <v>0</v>
      </c>
      <c r="G324" s="30">
        <f t="shared" si="10"/>
        <v>0</v>
      </c>
      <c r="H324" s="31">
        <f t="shared" si="10"/>
        <v>0</v>
      </c>
      <c r="I324" s="32">
        <f t="shared" si="10"/>
        <v>0</v>
      </c>
      <c r="J324" s="32">
        <f t="shared" si="10"/>
        <v>0</v>
      </c>
      <c r="K324" s="32">
        <f t="shared" si="10"/>
        <v>0</v>
      </c>
      <c r="L324" s="33">
        <f t="shared" si="10"/>
        <v>0</v>
      </c>
    </row>
    <row r="326" spans="1:12" ht="16" thickBot="1" x14ac:dyDescent="0.25"/>
    <row r="327" spans="1:12" ht="17" thickBot="1" x14ac:dyDescent="0.25">
      <c r="A327" s="41" t="s">
        <v>14</v>
      </c>
      <c r="B327" s="44" t="s">
        <v>15</v>
      </c>
      <c r="C327" s="152" t="s">
        <v>16</v>
      </c>
      <c r="D327" s="153"/>
      <c r="E327" s="153"/>
      <c r="F327" s="153"/>
      <c r="G327" s="154"/>
      <c r="H327" s="193" t="s">
        <v>17</v>
      </c>
      <c r="I327" s="156"/>
      <c r="J327" s="156"/>
      <c r="K327" s="156"/>
      <c r="L327" s="157"/>
    </row>
    <row r="328" spans="1:12" ht="17" thickBot="1" x14ac:dyDescent="0.25">
      <c r="A328" s="41"/>
      <c r="B328" s="67" t="s">
        <v>362</v>
      </c>
      <c r="C328" s="68" t="s">
        <v>19</v>
      </c>
      <c r="D328" s="69" t="s">
        <v>20</v>
      </c>
      <c r="E328" s="69" t="s">
        <v>21</v>
      </c>
      <c r="F328" s="69" t="s">
        <v>22</v>
      </c>
      <c r="G328" s="70" t="s">
        <v>23</v>
      </c>
      <c r="H328" s="71" t="s">
        <v>19</v>
      </c>
      <c r="I328" s="72" t="s">
        <v>20</v>
      </c>
      <c r="J328" s="72" t="s">
        <v>21</v>
      </c>
      <c r="K328" s="72" t="s">
        <v>22</v>
      </c>
      <c r="L328" s="73" t="s">
        <v>23</v>
      </c>
    </row>
    <row r="329" spans="1:12" ht="16" x14ac:dyDescent="0.2">
      <c r="A329" s="74">
        <v>12.1</v>
      </c>
      <c r="B329" s="80" t="s">
        <v>363</v>
      </c>
      <c r="C329" s="194"/>
      <c r="D329" s="195"/>
      <c r="E329" s="195"/>
      <c r="F329" s="195"/>
      <c r="G329" s="196"/>
      <c r="H329" s="197"/>
      <c r="I329" s="198"/>
      <c r="J329" s="198"/>
      <c r="K329" s="198"/>
      <c r="L329" s="199"/>
    </row>
    <row r="330" spans="1:12" ht="32" x14ac:dyDescent="0.2">
      <c r="A330" s="9" t="s">
        <v>364</v>
      </c>
      <c r="B330" s="81" t="s">
        <v>365</v>
      </c>
      <c r="C330" s="47"/>
      <c r="D330" s="27"/>
      <c r="E330" s="27"/>
      <c r="F330" s="27"/>
      <c r="G330" s="48"/>
      <c r="H330" s="98"/>
      <c r="I330" s="28"/>
      <c r="J330" s="28"/>
      <c r="K330" s="28"/>
      <c r="L330" s="50"/>
    </row>
    <row r="331" spans="1:12" ht="32" x14ac:dyDescent="0.2">
      <c r="A331" s="9" t="s">
        <v>366</v>
      </c>
      <c r="B331" s="81" t="s">
        <v>367</v>
      </c>
      <c r="C331" s="34"/>
      <c r="D331" s="18"/>
      <c r="E331" s="18"/>
      <c r="F331" s="18"/>
      <c r="G331" s="19"/>
      <c r="H331" s="57"/>
      <c r="I331" s="24"/>
      <c r="J331" s="24"/>
      <c r="K331" s="24"/>
      <c r="L331" s="25"/>
    </row>
    <row r="332" spans="1:12" ht="16" x14ac:dyDescent="0.2">
      <c r="A332" s="9">
        <v>12.2</v>
      </c>
      <c r="B332" s="81" t="s">
        <v>368</v>
      </c>
      <c r="C332" s="159"/>
      <c r="D332" s="159"/>
      <c r="E332" s="159"/>
      <c r="F332" s="159"/>
      <c r="G332" s="160"/>
      <c r="H332" s="161"/>
      <c r="I332" s="162"/>
      <c r="J332" s="162"/>
      <c r="K332" s="162"/>
      <c r="L332" s="163"/>
    </row>
    <row r="333" spans="1:12" ht="32" x14ac:dyDescent="0.2">
      <c r="A333" s="9" t="s">
        <v>369</v>
      </c>
      <c r="B333" s="81" t="s">
        <v>370</v>
      </c>
      <c r="C333" s="34"/>
      <c r="D333" s="18"/>
      <c r="E333" s="18"/>
      <c r="F333" s="18"/>
      <c r="G333" s="19"/>
      <c r="H333" s="57"/>
      <c r="I333" s="24"/>
      <c r="J333" s="24"/>
      <c r="K333" s="24"/>
      <c r="L333" s="25"/>
    </row>
    <row r="334" spans="1:12" ht="16" x14ac:dyDescent="0.2">
      <c r="A334" s="9" t="s">
        <v>371</v>
      </c>
      <c r="B334" s="81" t="s">
        <v>372</v>
      </c>
      <c r="C334" s="34"/>
      <c r="D334" s="18"/>
      <c r="E334" s="18"/>
      <c r="F334" s="18"/>
      <c r="G334" s="19"/>
      <c r="H334" s="57"/>
      <c r="I334" s="24"/>
      <c r="J334" s="24"/>
      <c r="K334" s="24"/>
      <c r="L334" s="25"/>
    </row>
    <row r="335" spans="1:12" ht="16" x14ac:dyDescent="0.2">
      <c r="A335" s="12" t="s">
        <v>373</v>
      </c>
      <c r="B335" s="86" t="s">
        <v>374</v>
      </c>
      <c r="C335" s="89"/>
      <c r="D335" s="90"/>
      <c r="E335" s="90"/>
      <c r="F335" s="90"/>
      <c r="G335" s="91"/>
      <c r="H335" s="92"/>
      <c r="I335" s="93"/>
      <c r="J335" s="93"/>
      <c r="K335" s="93"/>
      <c r="L335" s="94"/>
    </row>
    <row r="336" spans="1:12" ht="16" x14ac:dyDescent="0.2">
      <c r="A336" s="12" t="s">
        <v>375</v>
      </c>
      <c r="B336" s="81" t="s">
        <v>376</v>
      </c>
      <c r="C336" s="89"/>
      <c r="D336" s="90"/>
      <c r="E336" s="90"/>
      <c r="F336" s="90"/>
      <c r="G336" s="91"/>
      <c r="H336" s="92"/>
      <c r="I336" s="93"/>
      <c r="J336" s="93"/>
      <c r="K336" s="93"/>
      <c r="L336" s="94"/>
    </row>
    <row r="337" spans="1:12" ht="16" x14ac:dyDescent="0.2">
      <c r="A337" s="12" t="s">
        <v>377</v>
      </c>
      <c r="B337" s="81" t="s">
        <v>378</v>
      </c>
      <c r="C337" s="89"/>
      <c r="D337" s="90"/>
      <c r="E337" s="90"/>
      <c r="F337" s="90"/>
      <c r="G337" s="91"/>
      <c r="H337" s="92"/>
      <c r="I337" s="93"/>
      <c r="J337" s="93"/>
      <c r="K337" s="93"/>
      <c r="L337" s="94"/>
    </row>
    <row r="338" spans="1:12" ht="16" x14ac:dyDescent="0.2">
      <c r="A338" s="9">
        <v>12.3</v>
      </c>
      <c r="B338" s="81" t="s">
        <v>379</v>
      </c>
      <c r="C338" s="158"/>
      <c r="D338" s="159"/>
      <c r="E338" s="159"/>
      <c r="F338" s="159"/>
      <c r="G338" s="160"/>
      <c r="H338" s="161"/>
      <c r="I338" s="162"/>
      <c r="J338" s="162"/>
      <c r="K338" s="162"/>
      <c r="L338" s="163"/>
    </row>
    <row r="339" spans="1:12" ht="33" thickBot="1" x14ac:dyDescent="0.25">
      <c r="A339" s="11" t="s">
        <v>380</v>
      </c>
      <c r="B339" s="82" t="s">
        <v>381</v>
      </c>
      <c r="C339" s="89"/>
      <c r="D339" s="90"/>
      <c r="E339" s="90"/>
      <c r="F339" s="90"/>
      <c r="G339" s="91"/>
      <c r="H339" s="92"/>
      <c r="I339" s="93"/>
      <c r="J339" s="93"/>
      <c r="K339" s="93"/>
      <c r="L339" s="94"/>
    </row>
    <row r="340" spans="1:12" ht="17" thickBot="1" x14ac:dyDescent="0.25">
      <c r="A340" s="39" t="s">
        <v>69</v>
      </c>
      <c r="B340" s="88" t="s">
        <v>382</v>
      </c>
      <c r="C340" s="95">
        <f>SUM(C329:C335)</f>
        <v>0</v>
      </c>
      <c r="D340" s="29">
        <f t="shared" ref="D340:L340" si="11">SUM(D329:D335)</f>
        <v>0</v>
      </c>
      <c r="E340" s="29">
        <f t="shared" si="11"/>
        <v>0</v>
      </c>
      <c r="F340" s="29">
        <f t="shared" si="11"/>
        <v>0</v>
      </c>
      <c r="G340" s="29">
        <f t="shared" si="11"/>
        <v>0</v>
      </c>
      <c r="H340" s="29">
        <f t="shared" si="11"/>
        <v>0</v>
      </c>
      <c r="I340" s="29">
        <f t="shared" si="11"/>
        <v>0</v>
      </c>
      <c r="J340" s="29">
        <f t="shared" si="11"/>
        <v>0</v>
      </c>
      <c r="K340" s="29">
        <f t="shared" si="11"/>
        <v>0</v>
      </c>
      <c r="L340" s="96">
        <f t="shared" si="11"/>
        <v>0</v>
      </c>
    </row>
  </sheetData>
  <dataConsolidate link="1"/>
  <mergeCells count="812">
    <mergeCell ref="C338:G338"/>
    <mergeCell ref="H338:L338"/>
    <mergeCell ref="I322:I323"/>
    <mergeCell ref="J322:J323"/>
    <mergeCell ref="K322:K323"/>
    <mergeCell ref="L322:L323"/>
    <mergeCell ref="C327:G327"/>
    <mergeCell ref="H327:L327"/>
    <mergeCell ref="C322:C323"/>
    <mergeCell ref="D322:D323"/>
    <mergeCell ref="E322:E323"/>
    <mergeCell ref="F322:F323"/>
    <mergeCell ref="G322:G323"/>
    <mergeCell ref="H322:H323"/>
    <mergeCell ref="C329:G329"/>
    <mergeCell ref="H329:L329"/>
    <mergeCell ref="C332:G332"/>
    <mergeCell ref="H332:L332"/>
    <mergeCell ref="L318:L319"/>
    <mergeCell ref="C320:C321"/>
    <mergeCell ref="D320:D321"/>
    <mergeCell ref="E320:E321"/>
    <mergeCell ref="F320:F321"/>
    <mergeCell ref="G320:G321"/>
    <mergeCell ref="H320:H321"/>
    <mergeCell ref="I320:I321"/>
    <mergeCell ref="J320:J321"/>
    <mergeCell ref="K320:K321"/>
    <mergeCell ref="L320:L321"/>
    <mergeCell ref="C318:C319"/>
    <mergeCell ref="D318:D319"/>
    <mergeCell ref="E318:E319"/>
    <mergeCell ref="F318:F319"/>
    <mergeCell ref="G318:G319"/>
    <mergeCell ref="H318:H319"/>
    <mergeCell ref="I318:I319"/>
    <mergeCell ref="J318:J319"/>
    <mergeCell ref="K318:K319"/>
    <mergeCell ref="L313:L314"/>
    <mergeCell ref="C315:G315"/>
    <mergeCell ref="H315:L315"/>
    <mergeCell ref="C316:C317"/>
    <mergeCell ref="D316:D317"/>
    <mergeCell ref="E316:E317"/>
    <mergeCell ref="F316:F317"/>
    <mergeCell ref="G316:G317"/>
    <mergeCell ref="H316:H317"/>
    <mergeCell ref="I316:I317"/>
    <mergeCell ref="J316:J317"/>
    <mergeCell ref="K316:K317"/>
    <mergeCell ref="L316:L317"/>
    <mergeCell ref="C313:C314"/>
    <mergeCell ref="D313:D314"/>
    <mergeCell ref="E313:E314"/>
    <mergeCell ref="F313:F314"/>
    <mergeCell ref="G313:G314"/>
    <mergeCell ref="H313:H314"/>
    <mergeCell ref="I313:I314"/>
    <mergeCell ref="J313:J314"/>
    <mergeCell ref="K313:K314"/>
    <mergeCell ref="L309:L310"/>
    <mergeCell ref="C311:C312"/>
    <mergeCell ref="D311:D312"/>
    <mergeCell ref="E311:E312"/>
    <mergeCell ref="F311:F312"/>
    <mergeCell ref="G311:G312"/>
    <mergeCell ref="H311:H312"/>
    <mergeCell ref="I311:I312"/>
    <mergeCell ref="J311:J312"/>
    <mergeCell ref="K311:K312"/>
    <mergeCell ref="L311:L312"/>
    <mergeCell ref="C309:C310"/>
    <mergeCell ref="D309:D310"/>
    <mergeCell ref="E309:E310"/>
    <mergeCell ref="F309:F310"/>
    <mergeCell ref="G309:G310"/>
    <mergeCell ref="H309:H310"/>
    <mergeCell ref="I309:I310"/>
    <mergeCell ref="J309:J310"/>
    <mergeCell ref="K309:K310"/>
    <mergeCell ref="C305:G305"/>
    <mergeCell ref="H305:L305"/>
    <mergeCell ref="C307:C308"/>
    <mergeCell ref="D307:D308"/>
    <mergeCell ref="E307:E308"/>
    <mergeCell ref="F307:F308"/>
    <mergeCell ref="G307:G308"/>
    <mergeCell ref="H307:H308"/>
    <mergeCell ref="I307:I308"/>
    <mergeCell ref="J307:J308"/>
    <mergeCell ref="K307:K308"/>
    <mergeCell ref="L307:L308"/>
    <mergeCell ref="L298:L299"/>
    <mergeCell ref="C303:G303"/>
    <mergeCell ref="H303:L303"/>
    <mergeCell ref="I296:I297"/>
    <mergeCell ref="J296:J297"/>
    <mergeCell ref="K296:K297"/>
    <mergeCell ref="L296:L297"/>
    <mergeCell ref="C298:C299"/>
    <mergeCell ref="D298:D299"/>
    <mergeCell ref="E298:E299"/>
    <mergeCell ref="F298:F299"/>
    <mergeCell ref="G298:G299"/>
    <mergeCell ref="H298:H299"/>
    <mergeCell ref="C296:C297"/>
    <mergeCell ref="D296:D297"/>
    <mergeCell ref="E296:E297"/>
    <mergeCell ref="F296:F297"/>
    <mergeCell ref="G296:G297"/>
    <mergeCell ref="H296:H297"/>
    <mergeCell ref="I298:I299"/>
    <mergeCell ref="J298:J299"/>
    <mergeCell ref="K298:K299"/>
    <mergeCell ref="I292:I293"/>
    <mergeCell ref="J292:J293"/>
    <mergeCell ref="K292:K293"/>
    <mergeCell ref="L292:L293"/>
    <mergeCell ref="C294:C295"/>
    <mergeCell ref="D294:D295"/>
    <mergeCell ref="E294:E295"/>
    <mergeCell ref="F294:F295"/>
    <mergeCell ref="G294:G295"/>
    <mergeCell ref="H294:H295"/>
    <mergeCell ref="C292:C293"/>
    <mergeCell ref="D292:D293"/>
    <mergeCell ref="E292:E293"/>
    <mergeCell ref="F292:F293"/>
    <mergeCell ref="G292:G293"/>
    <mergeCell ref="H292:H293"/>
    <mergeCell ref="I294:I295"/>
    <mergeCell ref="J294:J295"/>
    <mergeCell ref="K294:K295"/>
    <mergeCell ref="L294:L295"/>
    <mergeCell ref="I289:I290"/>
    <mergeCell ref="J289:J290"/>
    <mergeCell ref="K289:K290"/>
    <mergeCell ref="L289:L290"/>
    <mergeCell ref="C291:G291"/>
    <mergeCell ref="H291:L291"/>
    <mergeCell ref="I287:I288"/>
    <mergeCell ref="J287:J288"/>
    <mergeCell ref="K287:K288"/>
    <mergeCell ref="L287:L288"/>
    <mergeCell ref="C289:C290"/>
    <mergeCell ref="D289:D290"/>
    <mergeCell ref="E289:E290"/>
    <mergeCell ref="F289:F290"/>
    <mergeCell ref="G289:G290"/>
    <mergeCell ref="H289:H290"/>
    <mergeCell ref="C287:C288"/>
    <mergeCell ref="D287:D288"/>
    <mergeCell ref="E287:E288"/>
    <mergeCell ref="F287:F288"/>
    <mergeCell ref="G287:G288"/>
    <mergeCell ref="H287:H288"/>
    <mergeCell ref="I284:I285"/>
    <mergeCell ref="J284:J285"/>
    <mergeCell ref="K284:K285"/>
    <mergeCell ref="L284:L285"/>
    <mergeCell ref="C286:G286"/>
    <mergeCell ref="H286:L286"/>
    <mergeCell ref="I282:I283"/>
    <mergeCell ref="J282:J283"/>
    <mergeCell ref="K282:K283"/>
    <mergeCell ref="L282:L283"/>
    <mergeCell ref="C284:C285"/>
    <mergeCell ref="D284:D285"/>
    <mergeCell ref="E284:E285"/>
    <mergeCell ref="F284:F285"/>
    <mergeCell ref="G284:G285"/>
    <mergeCell ref="H284:H285"/>
    <mergeCell ref="C282:C283"/>
    <mergeCell ref="D282:D283"/>
    <mergeCell ref="E282:E283"/>
    <mergeCell ref="F282:F283"/>
    <mergeCell ref="G282:G283"/>
    <mergeCell ref="H282:H283"/>
    <mergeCell ref="I279:I280"/>
    <mergeCell ref="J279:J280"/>
    <mergeCell ref="K279:K280"/>
    <mergeCell ref="L279:L280"/>
    <mergeCell ref="C281:G281"/>
    <mergeCell ref="H281:L281"/>
    <mergeCell ref="I277:I278"/>
    <mergeCell ref="J277:J278"/>
    <mergeCell ref="K277:K278"/>
    <mergeCell ref="L277:L278"/>
    <mergeCell ref="C279:C280"/>
    <mergeCell ref="D279:D280"/>
    <mergeCell ref="E279:E280"/>
    <mergeCell ref="F279:F280"/>
    <mergeCell ref="G279:G280"/>
    <mergeCell ref="H279:H280"/>
    <mergeCell ref="I275:I276"/>
    <mergeCell ref="J275:J276"/>
    <mergeCell ref="K275:K276"/>
    <mergeCell ref="L275:L276"/>
    <mergeCell ref="C277:C278"/>
    <mergeCell ref="D277:D278"/>
    <mergeCell ref="E277:E278"/>
    <mergeCell ref="F277:F278"/>
    <mergeCell ref="G277:G278"/>
    <mergeCell ref="H277:H278"/>
    <mergeCell ref="C275:C276"/>
    <mergeCell ref="D275:D276"/>
    <mergeCell ref="E275:E276"/>
    <mergeCell ref="F275:F276"/>
    <mergeCell ref="G275:G276"/>
    <mergeCell ref="H275:H276"/>
    <mergeCell ref="C266:G266"/>
    <mergeCell ref="H266:L266"/>
    <mergeCell ref="C268:G268"/>
    <mergeCell ref="H268:L268"/>
    <mergeCell ref="C274:G274"/>
    <mergeCell ref="H274:L274"/>
    <mergeCell ref="I259:I260"/>
    <mergeCell ref="J259:J260"/>
    <mergeCell ref="K259:K260"/>
    <mergeCell ref="L259:L260"/>
    <mergeCell ref="C261:G261"/>
    <mergeCell ref="H261:L261"/>
    <mergeCell ref="I256:I258"/>
    <mergeCell ref="J256:J258"/>
    <mergeCell ref="K256:K258"/>
    <mergeCell ref="L256:L258"/>
    <mergeCell ref="C259:C260"/>
    <mergeCell ref="D259:D260"/>
    <mergeCell ref="E259:E260"/>
    <mergeCell ref="F259:F260"/>
    <mergeCell ref="G259:G260"/>
    <mergeCell ref="H259:H260"/>
    <mergeCell ref="C256:C258"/>
    <mergeCell ref="D256:D258"/>
    <mergeCell ref="E256:E258"/>
    <mergeCell ref="F256:F258"/>
    <mergeCell ref="G256:G258"/>
    <mergeCell ref="H256:H258"/>
    <mergeCell ref="C246:G246"/>
    <mergeCell ref="H246:L246"/>
    <mergeCell ref="C253:G253"/>
    <mergeCell ref="H253:L253"/>
    <mergeCell ref="C255:G255"/>
    <mergeCell ref="H255:L255"/>
    <mergeCell ref="I238:I239"/>
    <mergeCell ref="J238:J239"/>
    <mergeCell ref="K238:K239"/>
    <mergeCell ref="L238:L239"/>
    <mergeCell ref="C244:G244"/>
    <mergeCell ref="H244:L244"/>
    <mergeCell ref="I236:I237"/>
    <mergeCell ref="J236:J237"/>
    <mergeCell ref="K236:K237"/>
    <mergeCell ref="L236:L237"/>
    <mergeCell ref="C238:C239"/>
    <mergeCell ref="D238:D239"/>
    <mergeCell ref="E238:E239"/>
    <mergeCell ref="F238:F239"/>
    <mergeCell ref="G238:G239"/>
    <mergeCell ref="H238:H239"/>
    <mergeCell ref="C236:C237"/>
    <mergeCell ref="D236:D237"/>
    <mergeCell ref="E236:E237"/>
    <mergeCell ref="F236:F237"/>
    <mergeCell ref="G236:G237"/>
    <mergeCell ref="H236:H237"/>
    <mergeCell ref="I233:I234"/>
    <mergeCell ref="J233:J234"/>
    <mergeCell ref="K233:K234"/>
    <mergeCell ref="L233:L234"/>
    <mergeCell ref="C235:G235"/>
    <mergeCell ref="H235:L235"/>
    <mergeCell ref="I231:I232"/>
    <mergeCell ref="J231:J232"/>
    <mergeCell ref="K231:K232"/>
    <mergeCell ref="L231:L232"/>
    <mergeCell ref="C233:C234"/>
    <mergeCell ref="D233:D234"/>
    <mergeCell ref="E233:E234"/>
    <mergeCell ref="F233:F234"/>
    <mergeCell ref="G233:G234"/>
    <mergeCell ref="H233:H234"/>
    <mergeCell ref="C224:G224"/>
    <mergeCell ref="H224:L224"/>
    <mergeCell ref="C228:G228"/>
    <mergeCell ref="H228:L228"/>
    <mergeCell ref="C231:C232"/>
    <mergeCell ref="D231:D232"/>
    <mergeCell ref="E231:E232"/>
    <mergeCell ref="F231:F232"/>
    <mergeCell ref="G231:G232"/>
    <mergeCell ref="H231:H232"/>
    <mergeCell ref="K215:K216"/>
    <mergeCell ref="L215:L216"/>
    <mergeCell ref="C217:G217"/>
    <mergeCell ref="H217:L217"/>
    <mergeCell ref="C222:G222"/>
    <mergeCell ref="H222:L222"/>
    <mergeCell ref="K212:K214"/>
    <mergeCell ref="L212:L214"/>
    <mergeCell ref="C215:C216"/>
    <mergeCell ref="D215:D216"/>
    <mergeCell ref="E215:E216"/>
    <mergeCell ref="F215:F216"/>
    <mergeCell ref="G215:G216"/>
    <mergeCell ref="H215:H216"/>
    <mergeCell ref="I215:I216"/>
    <mergeCell ref="J215:J216"/>
    <mergeCell ref="L210:L211"/>
    <mergeCell ref="C212:C214"/>
    <mergeCell ref="D212:D214"/>
    <mergeCell ref="E212:E214"/>
    <mergeCell ref="F212:F214"/>
    <mergeCell ref="G212:G214"/>
    <mergeCell ref="H212:H214"/>
    <mergeCell ref="I212:I214"/>
    <mergeCell ref="J212:J214"/>
    <mergeCell ref="C210:C211"/>
    <mergeCell ref="D210:D211"/>
    <mergeCell ref="E210:E211"/>
    <mergeCell ref="F210:F211"/>
    <mergeCell ref="G210:G211"/>
    <mergeCell ref="H210:H211"/>
    <mergeCell ref="I210:I211"/>
    <mergeCell ref="J210:J211"/>
    <mergeCell ref="K210:K211"/>
    <mergeCell ref="C206:G206"/>
    <mergeCell ref="H206:L206"/>
    <mergeCell ref="C207:C209"/>
    <mergeCell ref="D207:D209"/>
    <mergeCell ref="E207:E209"/>
    <mergeCell ref="F207:F209"/>
    <mergeCell ref="G207:G209"/>
    <mergeCell ref="H207:H209"/>
    <mergeCell ref="I207:I209"/>
    <mergeCell ref="J207:J209"/>
    <mergeCell ref="K207:K209"/>
    <mergeCell ref="L207:L209"/>
    <mergeCell ref="K188:K195"/>
    <mergeCell ref="L188:L195"/>
    <mergeCell ref="C200:G200"/>
    <mergeCell ref="H200:L200"/>
    <mergeCell ref="C202:G202"/>
    <mergeCell ref="H202:L202"/>
    <mergeCell ref="C186:G186"/>
    <mergeCell ref="H186:L186"/>
    <mergeCell ref="C188:C195"/>
    <mergeCell ref="D188:D195"/>
    <mergeCell ref="E188:E195"/>
    <mergeCell ref="F188:F195"/>
    <mergeCell ref="G188:G195"/>
    <mergeCell ref="H188:H195"/>
    <mergeCell ref="I188:I195"/>
    <mergeCell ref="J188:J195"/>
    <mergeCell ref="I179:I180"/>
    <mergeCell ref="J179:J180"/>
    <mergeCell ref="K179:K180"/>
    <mergeCell ref="L179:L180"/>
    <mergeCell ref="C182:G182"/>
    <mergeCell ref="H182:L182"/>
    <mergeCell ref="I177:I178"/>
    <mergeCell ref="J177:J178"/>
    <mergeCell ref="K177:K178"/>
    <mergeCell ref="L177:L178"/>
    <mergeCell ref="C179:C180"/>
    <mergeCell ref="D179:D180"/>
    <mergeCell ref="E179:E180"/>
    <mergeCell ref="F179:F180"/>
    <mergeCell ref="G179:G180"/>
    <mergeCell ref="H179:H180"/>
    <mergeCell ref="C174:G174"/>
    <mergeCell ref="H174:L174"/>
    <mergeCell ref="C176:G176"/>
    <mergeCell ref="H176:L176"/>
    <mergeCell ref="C177:C178"/>
    <mergeCell ref="D177:D178"/>
    <mergeCell ref="E177:E178"/>
    <mergeCell ref="F177:F178"/>
    <mergeCell ref="G177:G178"/>
    <mergeCell ref="H177:H178"/>
    <mergeCell ref="I166:I167"/>
    <mergeCell ref="J166:J167"/>
    <mergeCell ref="K166:K167"/>
    <mergeCell ref="L166:L167"/>
    <mergeCell ref="C168:G168"/>
    <mergeCell ref="H168:L168"/>
    <mergeCell ref="I164:I165"/>
    <mergeCell ref="J164:J165"/>
    <mergeCell ref="K164:K165"/>
    <mergeCell ref="L164:L165"/>
    <mergeCell ref="C166:C167"/>
    <mergeCell ref="D166:D167"/>
    <mergeCell ref="E166:E167"/>
    <mergeCell ref="F166:F167"/>
    <mergeCell ref="G166:G167"/>
    <mergeCell ref="H166:H167"/>
    <mergeCell ref="I159:I161"/>
    <mergeCell ref="J159:J161"/>
    <mergeCell ref="K159:K161"/>
    <mergeCell ref="L159:L161"/>
    <mergeCell ref="C164:C165"/>
    <mergeCell ref="D164:D165"/>
    <mergeCell ref="E164:E165"/>
    <mergeCell ref="F164:F165"/>
    <mergeCell ref="G164:G165"/>
    <mergeCell ref="H164:H165"/>
    <mergeCell ref="C159:C161"/>
    <mergeCell ref="D159:D161"/>
    <mergeCell ref="E159:E161"/>
    <mergeCell ref="F159:F161"/>
    <mergeCell ref="G159:G161"/>
    <mergeCell ref="H159:H161"/>
    <mergeCell ref="K148:K149"/>
    <mergeCell ref="L148:L149"/>
    <mergeCell ref="C152:G152"/>
    <mergeCell ref="H152:L152"/>
    <mergeCell ref="C158:G158"/>
    <mergeCell ref="H158:L158"/>
    <mergeCell ref="K146:K147"/>
    <mergeCell ref="L146:L147"/>
    <mergeCell ref="C148:C149"/>
    <mergeCell ref="D148:D149"/>
    <mergeCell ref="E148:E149"/>
    <mergeCell ref="F148:F149"/>
    <mergeCell ref="G148:G149"/>
    <mergeCell ref="H148:H149"/>
    <mergeCell ref="I148:I149"/>
    <mergeCell ref="J148:J149"/>
    <mergeCell ref="C145:G145"/>
    <mergeCell ref="H145:L145"/>
    <mergeCell ref="C146:C147"/>
    <mergeCell ref="D146:D147"/>
    <mergeCell ref="E146:E147"/>
    <mergeCell ref="F146:F147"/>
    <mergeCell ref="G146:G147"/>
    <mergeCell ref="H146:H147"/>
    <mergeCell ref="I146:I147"/>
    <mergeCell ref="J146:J147"/>
    <mergeCell ref="C143:G143"/>
    <mergeCell ref="H143:L143"/>
    <mergeCell ref="I136:I137"/>
    <mergeCell ref="J136:J137"/>
    <mergeCell ref="K136:K137"/>
    <mergeCell ref="L136:L137"/>
    <mergeCell ref="C138:C139"/>
    <mergeCell ref="D138:D139"/>
    <mergeCell ref="E138:E139"/>
    <mergeCell ref="F138:F139"/>
    <mergeCell ref="G138:G139"/>
    <mergeCell ref="H138:H139"/>
    <mergeCell ref="C135:G135"/>
    <mergeCell ref="H135:L135"/>
    <mergeCell ref="C136:C137"/>
    <mergeCell ref="D136:D137"/>
    <mergeCell ref="E136:E137"/>
    <mergeCell ref="F136:F137"/>
    <mergeCell ref="G136:G137"/>
    <mergeCell ref="H136:H137"/>
    <mergeCell ref="I138:I139"/>
    <mergeCell ref="J138:J139"/>
    <mergeCell ref="K138:K139"/>
    <mergeCell ref="L138:L139"/>
    <mergeCell ref="L128:L129"/>
    <mergeCell ref="C130:C131"/>
    <mergeCell ref="D130:D131"/>
    <mergeCell ref="E130:E131"/>
    <mergeCell ref="F130:F131"/>
    <mergeCell ref="G130:G131"/>
    <mergeCell ref="H130:H131"/>
    <mergeCell ref="I130:I131"/>
    <mergeCell ref="J130:J131"/>
    <mergeCell ref="K130:K131"/>
    <mergeCell ref="L130:L131"/>
    <mergeCell ref="C128:C129"/>
    <mergeCell ref="D128:D129"/>
    <mergeCell ref="E128:E129"/>
    <mergeCell ref="F128:F129"/>
    <mergeCell ref="G128:G129"/>
    <mergeCell ref="H128:H129"/>
    <mergeCell ref="I128:I129"/>
    <mergeCell ref="J128:J129"/>
    <mergeCell ref="K128:K129"/>
    <mergeCell ref="C120:G120"/>
    <mergeCell ref="H120:L120"/>
    <mergeCell ref="C122:C124"/>
    <mergeCell ref="D122:D124"/>
    <mergeCell ref="E122:E124"/>
    <mergeCell ref="F122:F124"/>
    <mergeCell ref="G122:G124"/>
    <mergeCell ref="H122:H124"/>
    <mergeCell ref="I122:I124"/>
    <mergeCell ref="J122:J124"/>
    <mergeCell ref="K122:K124"/>
    <mergeCell ref="L122:L124"/>
    <mergeCell ref="I114:I115"/>
    <mergeCell ref="J114:J115"/>
    <mergeCell ref="K114:K115"/>
    <mergeCell ref="L114:L115"/>
    <mergeCell ref="C116:G116"/>
    <mergeCell ref="H116:L116"/>
    <mergeCell ref="I112:I113"/>
    <mergeCell ref="J112:J113"/>
    <mergeCell ref="K112:K113"/>
    <mergeCell ref="L112:L113"/>
    <mergeCell ref="C114:C115"/>
    <mergeCell ref="D114:D115"/>
    <mergeCell ref="E114:E115"/>
    <mergeCell ref="F114:F115"/>
    <mergeCell ref="G114:G115"/>
    <mergeCell ref="H114:H115"/>
    <mergeCell ref="C109:G109"/>
    <mergeCell ref="H109:L109"/>
    <mergeCell ref="C111:G111"/>
    <mergeCell ref="H111:L111"/>
    <mergeCell ref="C112:C113"/>
    <mergeCell ref="D112:D113"/>
    <mergeCell ref="E112:E113"/>
    <mergeCell ref="F112:F113"/>
    <mergeCell ref="G112:G113"/>
    <mergeCell ref="H112:H113"/>
    <mergeCell ref="K97:K99"/>
    <mergeCell ref="L97:L99"/>
    <mergeCell ref="C105:G105"/>
    <mergeCell ref="H105:L105"/>
    <mergeCell ref="C107:G107"/>
    <mergeCell ref="H107:L107"/>
    <mergeCell ref="K95:K96"/>
    <mergeCell ref="L95:L96"/>
    <mergeCell ref="C97:C99"/>
    <mergeCell ref="D97:D99"/>
    <mergeCell ref="E97:E99"/>
    <mergeCell ref="F97:F99"/>
    <mergeCell ref="G97:G99"/>
    <mergeCell ref="H97:H99"/>
    <mergeCell ref="I97:I99"/>
    <mergeCell ref="J97:J99"/>
    <mergeCell ref="L93:L94"/>
    <mergeCell ref="C95:C96"/>
    <mergeCell ref="D95:D96"/>
    <mergeCell ref="E95:E96"/>
    <mergeCell ref="F95:F96"/>
    <mergeCell ref="G95:G96"/>
    <mergeCell ref="H95:H96"/>
    <mergeCell ref="I95:I96"/>
    <mergeCell ref="J95:J96"/>
    <mergeCell ref="C93:C94"/>
    <mergeCell ref="D93:D94"/>
    <mergeCell ref="E93:E94"/>
    <mergeCell ref="F93:F94"/>
    <mergeCell ref="G93:G94"/>
    <mergeCell ref="H93:H94"/>
    <mergeCell ref="I93:I94"/>
    <mergeCell ref="J93:J94"/>
    <mergeCell ref="K93:K94"/>
    <mergeCell ref="C89:G89"/>
    <mergeCell ref="H89:L89"/>
    <mergeCell ref="C90:C92"/>
    <mergeCell ref="D90:D92"/>
    <mergeCell ref="E90:E92"/>
    <mergeCell ref="F90:F92"/>
    <mergeCell ref="G90:G92"/>
    <mergeCell ref="H90:H92"/>
    <mergeCell ref="I90:I92"/>
    <mergeCell ref="J90:J92"/>
    <mergeCell ref="K90:K92"/>
    <mergeCell ref="L90:L92"/>
    <mergeCell ref="I85:I86"/>
    <mergeCell ref="J85:J86"/>
    <mergeCell ref="K85:K86"/>
    <mergeCell ref="L85:L86"/>
    <mergeCell ref="C87:G87"/>
    <mergeCell ref="H87:L87"/>
    <mergeCell ref="C85:C86"/>
    <mergeCell ref="D85:D86"/>
    <mergeCell ref="E85:E86"/>
    <mergeCell ref="F85:F86"/>
    <mergeCell ref="G85:G86"/>
    <mergeCell ref="H85:H86"/>
    <mergeCell ref="H82:H83"/>
    <mergeCell ref="I82:I83"/>
    <mergeCell ref="J82:J83"/>
    <mergeCell ref="K82:K83"/>
    <mergeCell ref="L82:L83"/>
    <mergeCell ref="C84:G84"/>
    <mergeCell ref="H84:L84"/>
    <mergeCell ref="H79:H81"/>
    <mergeCell ref="I79:I81"/>
    <mergeCell ref="J79:J81"/>
    <mergeCell ref="K79:K81"/>
    <mergeCell ref="L79:L81"/>
    <mergeCell ref="C82:C83"/>
    <mergeCell ref="D82:D83"/>
    <mergeCell ref="E82:E83"/>
    <mergeCell ref="F82:F83"/>
    <mergeCell ref="G82:G83"/>
    <mergeCell ref="C78:G78"/>
    <mergeCell ref="C79:C81"/>
    <mergeCell ref="D79:D81"/>
    <mergeCell ref="E79:E81"/>
    <mergeCell ref="F79:F81"/>
    <mergeCell ref="G79:G81"/>
    <mergeCell ref="K74:K75"/>
    <mergeCell ref="L74:L75"/>
    <mergeCell ref="C76:C77"/>
    <mergeCell ref="D76:D77"/>
    <mergeCell ref="E76:E77"/>
    <mergeCell ref="F76:F77"/>
    <mergeCell ref="G76:G77"/>
    <mergeCell ref="L72:L73"/>
    <mergeCell ref="C74:C75"/>
    <mergeCell ref="D74:D75"/>
    <mergeCell ref="E74:E75"/>
    <mergeCell ref="F74:F75"/>
    <mergeCell ref="G74:G75"/>
    <mergeCell ref="H74:H75"/>
    <mergeCell ref="I74:I75"/>
    <mergeCell ref="J74:J75"/>
    <mergeCell ref="C72:C73"/>
    <mergeCell ref="D72:D73"/>
    <mergeCell ref="E72:E73"/>
    <mergeCell ref="F72:F73"/>
    <mergeCell ref="G72:G73"/>
    <mergeCell ref="H72:H73"/>
    <mergeCell ref="I72:I73"/>
    <mergeCell ref="J72:J73"/>
    <mergeCell ref="K72:K73"/>
    <mergeCell ref="C69:G69"/>
    <mergeCell ref="H69:L69"/>
    <mergeCell ref="C70:C71"/>
    <mergeCell ref="D70:D71"/>
    <mergeCell ref="E70:E71"/>
    <mergeCell ref="F70:F71"/>
    <mergeCell ref="G70:G71"/>
    <mergeCell ref="H70:H71"/>
    <mergeCell ref="I70:I71"/>
    <mergeCell ref="J70:J71"/>
    <mergeCell ref="K70:K71"/>
    <mergeCell ref="L70:L71"/>
    <mergeCell ref="L62:L63"/>
    <mergeCell ref="C67:G67"/>
    <mergeCell ref="H67:L67"/>
    <mergeCell ref="I60:I61"/>
    <mergeCell ref="J60:J61"/>
    <mergeCell ref="K60:K61"/>
    <mergeCell ref="L60:L61"/>
    <mergeCell ref="C62:C63"/>
    <mergeCell ref="D62:D63"/>
    <mergeCell ref="E62:E63"/>
    <mergeCell ref="F62:F63"/>
    <mergeCell ref="G62:G63"/>
    <mergeCell ref="H62:H63"/>
    <mergeCell ref="C60:C61"/>
    <mergeCell ref="D60:D61"/>
    <mergeCell ref="E60:E61"/>
    <mergeCell ref="F60:F61"/>
    <mergeCell ref="G60:G61"/>
    <mergeCell ref="H60:H61"/>
    <mergeCell ref="I62:I63"/>
    <mergeCell ref="J62:J63"/>
    <mergeCell ref="K62:K63"/>
    <mergeCell ref="L52:L53"/>
    <mergeCell ref="C55:G55"/>
    <mergeCell ref="H55:L55"/>
    <mergeCell ref="C56:C58"/>
    <mergeCell ref="D56:D58"/>
    <mergeCell ref="E56:E58"/>
    <mergeCell ref="F56:F58"/>
    <mergeCell ref="G56:G58"/>
    <mergeCell ref="H56:H58"/>
    <mergeCell ref="I56:I58"/>
    <mergeCell ref="J56:J58"/>
    <mergeCell ref="K56:K58"/>
    <mergeCell ref="L56:L58"/>
    <mergeCell ref="C52:C53"/>
    <mergeCell ref="D52:D53"/>
    <mergeCell ref="E52:E53"/>
    <mergeCell ref="F52:F53"/>
    <mergeCell ref="G52:G53"/>
    <mergeCell ref="H52:H53"/>
    <mergeCell ref="I52:I53"/>
    <mergeCell ref="J52:J53"/>
    <mergeCell ref="K52:K53"/>
    <mergeCell ref="C48:G48"/>
    <mergeCell ref="H48:L48"/>
    <mergeCell ref="C49:C51"/>
    <mergeCell ref="D49:D51"/>
    <mergeCell ref="E49:E51"/>
    <mergeCell ref="F49:F51"/>
    <mergeCell ref="G49:G51"/>
    <mergeCell ref="H49:H51"/>
    <mergeCell ref="I49:I51"/>
    <mergeCell ref="J49:J51"/>
    <mergeCell ref="K49:K51"/>
    <mergeCell ref="L49:L51"/>
    <mergeCell ref="K39:K40"/>
    <mergeCell ref="L39:L40"/>
    <mergeCell ref="C44:G44"/>
    <mergeCell ref="H44:L44"/>
    <mergeCell ref="C46:G46"/>
    <mergeCell ref="H46:L46"/>
    <mergeCell ref="K37:K38"/>
    <mergeCell ref="L37:L38"/>
    <mergeCell ref="C39:C40"/>
    <mergeCell ref="D39:D40"/>
    <mergeCell ref="E39:E40"/>
    <mergeCell ref="F39:F40"/>
    <mergeCell ref="G39:G40"/>
    <mergeCell ref="H39:H40"/>
    <mergeCell ref="I39:I40"/>
    <mergeCell ref="J39:J40"/>
    <mergeCell ref="C36:G36"/>
    <mergeCell ref="H36:L36"/>
    <mergeCell ref="C37:C38"/>
    <mergeCell ref="D37:D38"/>
    <mergeCell ref="E37:E38"/>
    <mergeCell ref="F37:F38"/>
    <mergeCell ref="G37:G38"/>
    <mergeCell ref="H37:H38"/>
    <mergeCell ref="I37:I38"/>
    <mergeCell ref="J37:J38"/>
    <mergeCell ref="I28:I29"/>
    <mergeCell ref="J28:J29"/>
    <mergeCell ref="K28:K29"/>
    <mergeCell ref="L28:L29"/>
    <mergeCell ref="C31:G31"/>
    <mergeCell ref="H31:L31"/>
    <mergeCell ref="I26:I27"/>
    <mergeCell ref="J26:J27"/>
    <mergeCell ref="K26:K27"/>
    <mergeCell ref="L26:L27"/>
    <mergeCell ref="C28:C29"/>
    <mergeCell ref="D28:D29"/>
    <mergeCell ref="E28:E29"/>
    <mergeCell ref="F28:F29"/>
    <mergeCell ref="G28:G29"/>
    <mergeCell ref="H28:H29"/>
    <mergeCell ref="C26:C27"/>
    <mergeCell ref="D26:D27"/>
    <mergeCell ref="E26:E27"/>
    <mergeCell ref="F26:F27"/>
    <mergeCell ref="G26:G27"/>
    <mergeCell ref="H26:H27"/>
    <mergeCell ref="I23:I24"/>
    <mergeCell ref="J23:J24"/>
    <mergeCell ref="K23:K24"/>
    <mergeCell ref="L23:L24"/>
    <mergeCell ref="C25:G25"/>
    <mergeCell ref="H25:L25"/>
    <mergeCell ref="I19:I22"/>
    <mergeCell ref="J19:J22"/>
    <mergeCell ref="K19:K22"/>
    <mergeCell ref="L19:L22"/>
    <mergeCell ref="C23:C24"/>
    <mergeCell ref="D23:D24"/>
    <mergeCell ref="E23:E24"/>
    <mergeCell ref="F23:F24"/>
    <mergeCell ref="G23:G24"/>
    <mergeCell ref="H23:H24"/>
    <mergeCell ref="C19:C22"/>
    <mergeCell ref="D19:D22"/>
    <mergeCell ref="E19:E22"/>
    <mergeCell ref="F19:F22"/>
    <mergeCell ref="G19:G22"/>
    <mergeCell ref="H19:H22"/>
    <mergeCell ref="I15:I16"/>
    <mergeCell ref="J15:J16"/>
    <mergeCell ref="K15:K16"/>
    <mergeCell ref="L15:L16"/>
    <mergeCell ref="C18:G18"/>
    <mergeCell ref="H18:L18"/>
    <mergeCell ref="I13:I14"/>
    <mergeCell ref="J13:J14"/>
    <mergeCell ref="K13:K14"/>
    <mergeCell ref="L13:L14"/>
    <mergeCell ref="C15:C16"/>
    <mergeCell ref="D15:D16"/>
    <mergeCell ref="E15:E16"/>
    <mergeCell ref="F15:F16"/>
    <mergeCell ref="G15:G16"/>
    <mergeCell ref="H15:H16"/>
    <mergeCell ref="C13:C14"/>
    <mergeCell ref="D13:D14"/>
    <mergeCell ref="E13:E14"/>
    <mergeCell ref="F13:F14"/>
    <mergeCell ref="G13:G14"/>
    <mergeCell ref="H13:H14"/>
    <mergeCell ref="I6:I7"/>
    <mergeCell ref="J6:J7"/>
    <mergeCell ref="K6:K7"/>
    <mergeCell ref="L6:L7"/>
    <mergeCell ref="C12:G12"/>
    <mergeCell ref="H12:L12"/>
    <mergeCell ref="I4:I5"/>
    <mergeCell ref="J4:J5"/>
    <mergeCell ref="K4:K5"/>
    <mergeCell ref="L4:L5"/>
    <mergeCell ref="C6:C7"/>
    <mergeCell ref="D6:D7"/>
    <mergeCell ref="E6:E7"/>
    <mergeCell ref="F6:F7"/>
    <mergeCell ref="G6:G7"/>
    <mergeCell ref="H6:H7"/>
    <mergeCell ref="C1:G1"/>
    <mergeCell ref="H1:L1"/>
    <mergeCell ref="C3:G3"/>
    <mergeCell ref="H3:L3"/>
    <mergeCell ref="C4:C5"/>
    <mergeCell ref="D4:D5"/>
    <mergeCell ref="E4:E5"/>
    <mergeCell ref="F4:F5"/>
    <mergeCell ref="G4:G5"/>
    <mergeCell ref="H4:H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GUIDE!$A$20:$A$21</xm:f>
          </x14:formula1>
          <xm:sqref>C1:L1048576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L340"/>
  <sheetViews>
    <sheetView workbookViewId="0">
      <selection activeCell="B5" sqref="B5"/>
    </sheetView>
  </sheetViews>
  <sheetFormatPr baseColWidth="10" defaultColWidth="9" defaultRowHeight="15" x14ac:dyDescent="0.2"/>
  <cols>
    <col min="1" max="1" width="9" style="5"/>
    <col min="2" max="2" width="85.83203125" style="6" customWidth="1"/>
    <col min="3" max="16384" width="9" style="3"/>
  </cols>
  <sheetData>
    <row r="1" spans="1:12" s="4" customFormat="1" ht="17" thickBot="1" x14ac:dyDescent="0.25">
      <c r="A1" s="7" t="s">
        <v>14</v>
      </c>
      <c r="B1" s="15" t="s">
        <v>15</v>
      </c>
      <c r="C1" s="152" t="s">
        <v>16</v>
      </c>
      <c r="D1" s="153"/>
      <c r="E1" s="153"/>
      <c r="F1" s="153"/>
      <c r="G1" s="154"/>
      <c r="H1" s="155" t="s">
        <v>17</v>
      </c>
      <c r="I1" s="156"/>
      <c r="J1" s="156"/>
      <c r="K1" s="156"/>
      <c r="L1" s="157"/>
    </row>
    <row r="2" spans="1:12" s="4" customFormat="1" ht="16" x14ac:dyDescent="0.2">
      <c r="A2" s="8"/>
      <c r="B2" s="16" t="s">
        <v>18</v>
      </c>
      <c r="C2" s="59" t="s">
        <v>19</v>
      </c>
      <c r="D2" s="60" t="s">
        <v>20</v>
      </c>
      <c r="E2" s="60" t="s">
        <v>21</v>
      </c>
      <c r="F2" s="60" t="s">
        <v>22</v>
      </c>
      <c r="G2" s="61" t="s">
        <v>23</v>
      </c>
      <c r="H2" s="66" t="s">
        <v>19</v>
      </c>
      <c r="I2" s="63" t="s">
        <v>20</v>
      </c>
      <c r="J2" s="63" t="s">
        <v>21</v>
      </c>
      <c r="K2" s="63" t="s">
        <v>22</v>
      </c>
      <c r="L2" s="64" t="s">
        <v>23</v>
      </c>
    </row>
    <row r="3" spans="1:12" ht="16" x14ac:dyDescent="0.2">
      <c r="A3" s="9">
        <v>1.1000000000000001</v>
      </c>
      <c r="B3" s="16" t="s">
        <v>24</v>
      </c>
      <c r="C3" s="158"/>
      <c r="D3" s="159"/>
      <c r="E3" s="159"/>
      <c r="F3" s="159"/>
      <c r="G3" s="160"/>
      <c r="H3" s="161"/>
      <c r="I3" s="162"/>
      <c r="J3" s="162"/>
      <c r="K3" s="162"/>
      <c r="L3" s="163"/>
    </row>
    <row r="4" spans="1:12" ht="16" x14ac:dyDescent="0.2">
      <c r="A4" s="9" t="s">
        <v>25</v>
      </c>
      <c r="B4" s="16" t="s">
        <v>26</v>
      </c>
      <c r="C4" s="164"/>
      <c r="D4" s="166"/>
      <c r="E4" s="166"/>
      <c r="F4" s="166"/>
      <c r="G4" s="168"/>
      <c r="H4" s="170"/>
      <c r="I4" s="172"/>
      <c r="J4" s="172"/>
      <c r="K4" s="172"/>
      <c r="L4" s="174"/>
    </row>
    <row r="5" spans="1:12" ht="32" x14ac:dyDescent="0.2">
      <c r="A5" s="9"/>
      <c r="B5" s="16" t="s">
        <v>27</v>
      </c>
      <c r="C5" s="165"/>
      <c r="D5" s="167"/>
      <c r="E5" s="167"/>
      <c r="F5" s="167"/>
      <c r="G5" s="169"/>
      <c r="H5" s="171"/>
      <c r="I5" s="173"/>
      <c r="J5" s="173"/>
      <c r="K5" s="173"/>
      <c r="L5" s="175"/>
    </row>
    <row r="6" spans="1:12" ht="16" x14ac:dyDescent="0.2">
      <c r="A6" s="9"/>
      <c r="B6" s="16" t="s">
        <v>28</v>
      </c>
      <c r="C6" s="164"/>
      <c r="D6" s="166"/>
      <c r="E6" s="166"/>
      <c r="F6" s="166"/>
      <c r="G6" s="168"/>
      <c r="H6" s="170"/>
      <c r="I6" s="172"/>
      <c r="J6" s="172"/>
      <c r="K6" s="172"/>
      <c r="L6" s="174"/>
    </row>
    <row r="7" spans="1:12" ht="16" x14ac:dyDescent="0.2">
      <c r="A7" s="9"/>
      <c r="B7" s="16" t="s">
        <v>29</v>
      </c>
      <c r="C7" s="165"/>
      <c r="D7" s="167"/>
      <c r="E7" s="167"/>
      <c r="F7" s="167"/>
      <c r="G7" s="169"/>
      <c r="H7" s="171"/>
      <c r="I7" s="173"/>
      <c r="J7" s="173"/>
      <c r="K7" s="173"/>
      <c r="L7" s="175"/>
    </row>
    <row r="8" spans="1:12" ht="16" x14ac:dyDescent="0.2">
      <c r="A8" s="9" t="s">
        <v>30</v>
      </c>
      <c r="B8" s="16" t="s">
        <v>31</v>
      </c>
      <c r="C8" s="17"/>
      <c r="D8" s="18"/>
      <c r="E8" s="18"/>
      <c r="F8" s="18"/>
      <c r="G8" s="19"/>
      <c r="H8" s="23"/>
      <c r="I8" s="24"/>
      <c r="J8" s="24"/>
      <c r="K8" s="24"/>
      <c r="L8" s="25"/>
    </row>
    <row r="9" spans="1:12" ht="32" x14ac:dyDescent="0.2">
      <c r="A9" s="9" t="s">
        <v>32</v>
      </c>
      <c r="B9" s="16" t="s">
        <v>33</v>
      </c>
      <c r="C9" s="17"/>
      <c r="D9" s="18"/>
      <c r="E9" s="18"/>
      <c r="F9" s="18"/>
      <c r="G9" s="19"/>
      <c r="H9" s="23"/>
      <c r="I9" s="24"/>
      <c r="J9" s="24"/>
      <c r="K9" s="24"/>
      <c r="L9" s="25"/>
    </row>
    <row r="10" spans="1:12" ht="48" x14ac:dyDescent="0.2">
      <c r="A10" s="9" t="s">
        <v>34</v>
      </c>
      <c r="B10" s="16" t="s">
        <v>35</v>
      </c>
      <c r="C10" s="17"/>
      <c r="D10" s="18"/>
      <c r="E10" s="18"/>
      <c r="F10" s="18"/>
      <c r="G10" s="19"/>
      <c r="H10" s="23"/>
      <c r="I10" s="24"/>
      <c r="J10" s="24"/>
      <c r="K10" s="24"/>
      <c r="L10" s="25"/>
    </row>
    <row r="11" spans="1:12" ht="32" x14ac:dyDescent="0.2">
      <c r="A11" s="9" t="s">
        <v>36</v>
      </c>
      <c r="B11" s="16" t="s">
        <v>37</v>
      </c>
      <c r="C11" s="17"/>
      <c r="D11" s="18"/>
      <c r="E11" s="18"/>
      <c r="F11" s="18"/>
      <c r="G11" s="19"/>
      <c r="H11" s="23"/>
      <c r="I11" s="24"/>
      <c r="J11" s="24"/>
      <c r="K11" s="24"/>
      <c r="L11" s="25"/>
    </row>
    <row r="12" spans="1:12" ht="16" x14ac:dyDescent="0.2">
      <c r="A12" s="9">
        <v>1.2</v>
      </c>
      <c r="B12" s="16" t="s">
        <v>38</v>
      </c>
      <c r="C12" s="158"/>
      <c r="D12" s="159"/>
      <c r="E12" s="159"/>
      <c r="F12" s="159"/>
      <c r="G12" s="160"/>
      <c r="H12" s="161"/>
      <c r="I12" s="162"/>
      <c r="J12" s="162"/>
      <c r="K12" s="162"/>
      <c r="L12" s="163"/>
    </row>
    <row r="13" spans="1:12" ht="16" x14ac:dyDescent="0.2">
      <c r="A13" s="9" t="s">
        <v>39</v>
      </c>
      <c r="B13" s="16" t="s">
        <v>26</v>
      </c>
      <c r="C13" s="164"/>
      <c r="D13" s="166"/>
      <c r="E13" s="166"/>
      <c r="F13" s="166"/>
      <c r="G13" s="168"/>
      <c r="H13" s="170"/>
      <c r="I13" s="172"/>
      <c r="J13" s="172"/>
      <c r="K13" s="172"/>
      <c r="L13" s="174"/>
    </row>
    <row r="14" spans="1:12" ht="32" x14ac:dyDescent="0.2">
      <c r="A14" s="9"/>
      <c r="B14" s="16" t="s">
        <v>40</v>
      </c>
      <c r="C14" s="165"/>
      <c r="D14" s="167"/>
      <c r="E14" s="167"/>
      <c r="F14" s="167"/>
      <c r="G14" s="169"/>
      <c r="H14" s="171"/>
      <c r="I14" s="173"/>
      <c r="J14" s="173"/>
      <c r="K14" s="173"/>
      <c r="L14" s="175"/>
    </row>
    <row r="15" spans="1:12" ht="16" x14ac:dyDescent="0.2">
      <c r="A15" s="9"/>
      <c r="B15" s="16" t="s">
        <v>28</v>
      </c>
      <c r="C15" s="164"/>
      <c r="D15" s="166"/>
      <c r="E15" s="166"/>
      <c r="F15" s="166"/>
      <c r="G15" s="168"/>
      <c r="H15" s="170"/>
      <c r="I15" s="172"/>
      <c r="J15" s="172"/>
      <c r="K15" s="172"/>
      <c r="L15" s="174"/>
    </row>
    <row r="16" spans="1:12" ht="32" x14ac:dyDescent="0.2">
      <c r="A16" s="9"/>
      <c r="B16" s="16" t="s">
        <v>41</v>
      </c>
      <c r="C16" s="165"/>
      <c r="D16" s="167"/>
      <c r="E16" s="167"/>
      <c r="F16" s="167"/>
      <c r="G16" s="169"/>
      <c r="H16" s="171"/>
      <c r="I16" s="173"/>
      <c r="J16" s="173"/>
      <c r="K16" s="173"/>
      <c r="L16" s="175"/>
    </row>
    <row r="17" spans="1:12" ht="16" x14ac:dyDescent="0.2">
      <c r="A17" s="9" t="s">
        <v>42</v>
      </c>
      <c r="B17" s="16" t="s">
        <v>43</v>
      </c>
      <c r="C17" s="17"/>
      <c r="D17" s="18"/>
      <c r="E17" s="18"/>
      <c r="F17" s="18"/>
      <c r="G17" s="19"/>
      <c r="H17" s="23"/>
      <c r="I17" s="24"/>
      <c r="J17" s="24"/>
      <c r="K17" s="24"/>
      <c r="L17" s="25"/>
    </row>
    <row r="18" spans="1:12" ht="16" x14ac:dyDescent="0.2">
      <c r="A18" s="9">
        <v>1.3</v>
      </c>
      <c r="B18" s="16" t="s">
        <v>44</v>
      </c>
      <c r="C18" s="158"/>
      <c r="D18" s="159"/>
      <c r="E18" s="159"/>
      <c r="F18" s="159"/>
      <c r="G18" s="160"/>
      <c r="H18" s="161"/>
      <c r="I18" s="162"/>
      <c r="J18" s="162"/>
      <c r="K18" s="162"/>
      <c r="L18" s="163"/>
    </row>
    <row r="19" spans="1:12" ht="16" x14ac:dyDescent="0.2">
      <c r="A19" s="9" t="s">
        <v>45</v>
      </c>
      <c r="B19" s="16" t="s">
        <v>26</v>
      </c>
      <c r="C19" s="164"/>
      <c r="D19" s="166"/>
      <c r="E19" s="166"/>
      <c r="F19" s="166"/>
      <c r="G19" s="168"/>
      <c r="H19" s="170"/>
      <c r="I19" s="172"/>
      <c r="J19" s="172"/>
      <c r="K19" s="172"/>
      <c r="L19" s="174"/>
    </row>
    <row r="20" spans="1:12" ht="32" x14ac:dyDescent="0.2">
      <c r="A20" s="9"/>
      <c r="B20" s="16" t="s">
        <v>46</v>
      </c>
      <c r="C20" s="178"/>
      <c r="D20" s="179"/>
      <c r="E20" s="179"/>
      <c r="F20" s="179"/>
      <c r="G20" s="180"/>
      <c r="H20" s="181"/>
      <c r="I20" s="176"/>
      <c r="J20" s="176"/>
      <c r="K20" s="176"/>
      <c r="L20" s="177"/>
    </row>
    <row r="21" spans="1:12" ht="32" x14ac:dyDescent="0.2">
      <c r="A21" s="9"/>
      <c r="B21" s="16" t="s">
        <v>47</v>
      </c>
      <c r="C21" s="178"/>
      <c r="D21" s="179"/>
      <c r="E21" s="179"/>
      <c r="F21" s="179"/>
      <c r="G21" s="180"/>
      <c r="H21" s="181"/>
      <c r="I21" s="176"/>
      <c r="J21" s="176"/>
      <c r="K21" s="176"/>
      <c r="L21" s="177"/>
    </row>
    <row r="22" spans="1:12" ht="16" x14ac:dyDescent="0.2">
      <c r="A22" s="10"/>
      <c r="B22" s="16" t="s">
        <v>48</v>
      </c>
      <c r="C22" s="165"/>
      <c r="D22" s="167"/>
      <c r="E22" s="167"/>
      <c r="F22" s="167"/>
      <c r="G22" s="169"/>
      <c r="H22" s="171"/>
      <c r="I22" s="173"/>
      <c r="J22" s="173"/>
      <c r="K22" s="173"/>
      <c r="L22" s="175"/>
    </row>
    <row r="23" spans="1:12" ht="16" x14ac:dyDescent="0.2">
      <c r="A23" s="9"/>
      <c r="B23" s="16" t="s">
        <v>28</v>
      </c>
      <c r="C23" s="164"/>
      <c r="D23" s="166"/>
      <c r="E23" s="166"/>
      <c r="F23" s="166"/>
      <c r="G23" s="168"/>
      <c r="H23" s="170"/>
      <c r="I23" s="172"/>
      <c r="J23" s="172"/>
      <c r="K23" s="172"/>
      <c r="L23" s="174"/>
    </row>
    <row r="24" spans="1:12" ht="32" x14ac:dyDescent="0.2">
      <c r="A24" s="10"/>
      <c r="B24" s="16" t="s">
        <v>49</v>
      </c>
      <c r="C24" s="165"/>
      <c r="D24" s="167"/>
      <c r="E24" s="167"/>
      <c r="F24" s="167"/>
      <c r="G24" s="169"/>
      <c r="H24" s="171"/>
      <c r="I24" s="173"/>
      <c r="J24" s="173"/>
      <c r="K24" s="173"/>
      <c r="L24" s="175"/>
    </row>
    <row r="25" spans="1:12" ht="16" x14ac:dyDescent="0.2">
      <c r="A25" s="9">
        <v>1.4</v>
      </c>
      <c r="B25" s="16" t="s">
        <v>50</v>
      </c>
      <c r="C25" s="158"/>
      <c r="D25" s="159"/>
      <c r="E25" s="159"/>
      <c r="F25" s="159"/>
      <c r="G25" s="160"/>
      <c r="H25" s="161"/>
      <c r="I25" s="162"/>
      <c r="J25" s="162"/>
      <c r="K25" s="162"/>
      <c r="L25" s="163"/>
    </row>
    <row r="26" spans="1:12" ht="16" x14ac:dyDescent="0.2">
      <c r="A26" s="9" t="s">
        <v>51</v>
      </c>
      <c r="B26" s="16" t="s">
        <v>26</v>
      </c>
      <c r="C26" s="164"/>
      <c r="D26" s="166"/>
      <c r="E26" s="166"/>
      <c r="F26" s="166"/>
      <c r="G26" s="168"/>
      <c r="H26" s="170"/>
      <c r="I26" s="172"/>
      <c r="J26" s="172"/>
      <c r="K26" s="172"/>
      <c r="L26" s="174"/>
    </row>
    <row r="27" spans="1:12" ht="32" x14ac:dyDescent="0.2">
      <c r="A27" s="10"/>
      <c r="B27" s="16" t="s">
        <v>52</v>
      </c>
      <c r="C27" s="165"/>
      <c r="D27" s="167"/>
      <c r="E27" s="167"/>
      <c r="F27" s="167"/>
      <c r="G27" s="169"/>
      <c r="H27" s="171"/>
      <c r="I27" s="173"/>
      <c r="J27" s="173"/>
      <c r="K27" s="173"/>
      <c r="L27" s="175"/>
    </row>
    <row r="28" spans="1:12" ht="16" x14ac:dyDescent="0.2">
      <c r="A28" s="10"/>
      <c r="B28" s="16" t="s">
        <v>28</v>
      </c>
      <c r="C28" s="164"/>
      <c r="D28" s="166"/>
      <c r="E28" s="166"/>
      <c r="F28" s="166"/>
      <c r="G28" s="168"/>
      <c r="H28" s="170"/>
      <c r="I28" s="172"/>
      <c r="J28" s="172"/>
      <c r="K28" s="172"/>
      <c r="L28" s="174"/>
    </row>
    <row r="29" spans="1:12" ht="32" x14ac:dyDescent="0.2">
      <c r="A29" s="10"/>
      <c r="B29" s="16" t="s">
        <v>53</v>
      </c>
      <c r="C29" s="165"/>
      <c r="D29" s="167"/>
      <c r="E29" s="167"/>
      <c r="F29" s="167"/>
      <c r="G29" s="169"/>
      <c r="H29" s="171"/>
      <c r="I29" s="173"/>
      <c r="J29" s="173"/>
      <c r="K29" s="173"/>
      <c r="L29" s="175"/>
    </row>
    <row r="30" spans="1:12" ht="32" x14ac:dyDescent="0.2">
      <c r="A30" s="9" t="s">
        <v>54</v>
      </c>
      <c r="B30" s="16" t="s">
        <v>55</v>
      </c>
      <c r="C30" s="17"/>
      <c r="D30" s="18"/>
      <c r="E30" s="18"/>
      <c r="F30" s="18"/>
      <c r="G30" s="19"/>
      <c r="H30" s="23"/>
      <c r="I30" s="24"/>
      <c r="J30" s="24"/>
      <c r="K30" s="24"/>
      <c r="L30" s="25"/>
    </row>
    <row r="31" spans="1:12" ht="16" x14ac:dyDescent="0.2">
      <c r="A31" s="9">
        <v>1.5</v>
      </c>
      <c r="B31" s="16" t="s">
        <v>56</v>
      </c>
      <c r="C31" s="158"/>
      <c r="D31" s="159"/>
      <c r="E31" s="159"/>
      <c r="F31" s="159"/>
      <c r="G31" s="160"/>
      <c r="H31" s="161"/>
      <c r="I31" s="162"/>
      <c r="J31" s="162"/>
      <c r="K31" s="162"/>
      <c r="L31" s="163"/>
    </row>
    <row r="32" spans="1:12" ht="16" x14ac:dyDescent="0.2">
      <c r="A32" s="9" t="s">
        <v>57</v>
      </c>
      <c r="B32" s="16" t="s">
        <v>58</v>
      </c>
      <c r="C32" s="17"/>
      <c r="D32" s="18"/>
      <c r="E32" s="18"/>
      <c r="F32" s="18"/>
      <c r="G32" s="19"/>
      <c r="H32" s="23"/>
      <c r="I32" s="24"/>
      <c r="J32" s="24"/>
      <c r="K32" s="24"/>
      <c r="L32" s="25"/>
    </row>
    <row r="33" spans="1:12" ht="16" x14ac:dyDescent="0.2">
      <c r="A33" s="9" t="s">
        <v>59</v>
      </c>
      <c r="B33" s="16" t="s">
        <v>60</v>
      </c>
      <c r="C33" s="17"/>
      <c r="D33" s="18"/>
      <c r="E33" s="18"/>
      <c r="F33" s="18"/>
      <c r="G33" s="19"/>
      <c r="H33" s="23"/>
      <c r="I33" s="24"/>
      <c r="J33" s="24"/>
      <c r="K33" s="24"/>
      <c r="L33" s="25"/>
    </row>
    <row r="34" spans="1:12" ht="32" x14ac:dyDescent="0.2">
      <c r="A34" s="9" t="s">
        <v>61</v>
      </c>
      <c r="B34" s="16" t="s">
        <v>62</v>
      </c>
      <c r="C34" s="17"/>
      <c r="D34" s="18"/>
      <c r="E34" s="18"/>
      <c r="F34" s="18"/>
      <c r="G34" s="19"/>
      <c r="H34" s="23"/>
      <c r="I34" s="24"/>
      <c r="J34" s="24"/>
      <c r="K34" s="24"/>
      <c r="L34" s="25"/>
    </row>
    <row r="35" spans="1:12" ht="32" x14ac:dyDescent="0.2">
      <c r="A35" s="9" t="s">
        <v>63</v>
      </c>
      <c r="B35" s="16" t="s">
        <v>64</v>
      </c>
      <c r="C35" s="17"/>
      <c r="D35" s="18"/>
      <c r="E35" s="18"/>
      <c r="F35" s="18"/>
      <c r="G35" s="19"/>
      <c r="H35" s="23"/>
      <c r="I35" s="24"/>
      <c r="J35" s="24"/>
      <c r="K35" s="24"/>
      <c r="L35" s="25"/>
    </row>
    <row r="36" spans="1:12" ht="16" x14ac:dyDescent="0.2">
      <c r="A36" s="9">
        <v>1.6</v>
      </c>
      <c r="B36" s="16" t="s">
        <v>65</v>
      </c>
      <c r="C36" s="158"/>
      <c r="D36" s="159"/>
      <c r="E36" s="159"/>
      <c r="F36" s="159"/>
      <c r="G36" s="160"/>
      <c r="H36" s="161"/>
      <c r="I36" s="162"/>
      <c r="J36" s="162"/>
      <c r="K36" s="162"/>
      <c r="L36" s="163"/>
    </row>
    <row r="37" spans="1:12" ht="16" x14ac:dyDescent="0.2">
      <c r="A37" s="9" t="s">
        <v>66</v>
      </c>
      <c r="B37" s="16" t="s">
        <v>26</v>
      </c>
      <c r="C37" s="164"/>
      <c r="D37" s="166"/>
      <c r="E37" s="166"/>
      <c r="F37" s="166"/>
      <c r="G37" s="168"/>
      <c r="H37" s="170"/>
      <c r="I37" s="172"/>
      <c r="J37" s="172"/>
      <c r="K37" s="172"/>
      <c r="L37" s="174"/>
    </row>
    <row r="38" spans="1:12" ht="32" x14ac:dyDescent="0.2">
      <c r="A38" s="10"/>
      <c r="B38" s="16" t="s">
        <v>67</v>
      </c>
      <c r="C38" s="165"/>
      <c r="D38" s="167"/>
      <c r="E38" s="167"/>
      <c r="F38" s="167"/>
      <c r="G38" s="169"/>
      <c r="H38" s="171"/>
      <c r="I38" s="173"/>
      <c r="J38" s="173"/>
      <c r="K38" s="173"/>
      <c r="L38" s="175"/>
    </row>
    <row r="39" spans="1:12" ht="16" x14ac:dyDescent="0.2">
      <c r="A39" s="10"/>
      <c r="B39" s="16" t="s">
        <v>28</v>
      </c>
      <c r="C39" s="164"/>
      <c r="D39" s="166"/>
      <c r="E39" s="166"/>
      <c r="F39" s="166"/>
      <c r="G39" s="168"/>
      <c r="H39" s="170"/>
      <c r="I39" s="172"/>
      <c r="J39" s="172"/>
      <c r="K39" s="172"/>
      <c r="L39" s="174"/>
    </row>
    <row r="40" spans="1:12" ht="17" thickBot="1" x14ac:dyDescent="0.25">
      <c r="A40" s="10"/>
      <c r="B40" s="16" t="s">
        <v>68</v>
      </c>
      <c r="C40" s="184"/>
      <c r="D40" s="185"/>
      <c r="E40" s="185"/>
      <c r="F40" s="185"/>
      <c r="G40" s="186"/>
      <c r="H40" s="187"/>
      <c r="I40" s="182"/>
      <c r="J40" s="182"/>
      <c r="K40" s="182"/>
      <c r="L40" s="183"/>
    </row>
    <row r="41" spans="1:12" ht="17" thickBot="1" x14ac:dyDescent="0.25">
      <c r="A41" s="13" t="s">
        <v>69</v>
      </c>
      <c r="B41" s="14" t="s">
        <v>70</v>
      </c>
      <c r="C41" s="29">
        <f>SUM(C3:C40)</f>
        <v>0</v>
      </c>
      <c r="D41" s="29">
        <f t="shared" ref="D41:L41" si="0">SUM(D3:D40)</f>
        <v>0</v>
      </c>
      <c r="E41" s="29">
        <f t="shared" si="0"/>
        <v>0</v>
      </c>
      <c r="F41" s="29">
        <f t="shared" si="0"/>
        <v>0</v>
      </c>
      <c r="G41" s="30">
        <f t="shared" si="0"/>
        <v>0</v>
      </c>
      <c r="H41" s="31">
        <f t="shared" si="0"/>
        <v>0</v>
      </c>
      <c r="I41" s="32">
        <f t="shared" si="0"/>
        <v>0</v>
      </c>
      <c r="J41" s="32">
        <f t="shared" si="0"/>
        <v>0</v>
      </c>
      <c r="K41" s="32">
        <f t="shared" si="0"/>
        <v>0</v>
      </c>
      <c r="L41" s="33">
        <f t="shared" si="0"/>
        <v>0</v>
      </c>
    </row>
    <row r="42" spans="1:12" x14ac:dyDescent="0.2">
      <c r="A42" s="3"/>
    </row>
    <row r="43" spans="1:12" ht="16" thickBot="1" x14ac:dyDescent="0.25"/>
    <row r="44" spans="1:12" ht="17" thickBot="1" x14ac:dyDescent="0.25">
      <c r="A44" s="41" t="s">
        <v>14</v>
      </c>
      <c r="B44" s="42" t="s">
        <v>15</v>
      </c>
      <c r="C44" s="152" t="s">
        <v>16</v>
      </c>
      <c r="D44" s="153"/>
      <c r="E44" s="153"/>
      <c r="F44" s="153"/>
      <c r="G44" s="154"/>
      <c r="H44" s="155" t="s">
        <v>17</v>
      </c>
      <c r="I44" s="156"/>
      <c r="J44" s="156"/>
      <c r="K44" s="156"/>
      <c r="L44" s="157"/>
    </row>
    <row r="45" spans="1:12" ht="16" x14ac:dyDescent="0.2">
      <c r="A45" s="7"/>
      <c r="B45" s="43" t="s">
        <v>71</v>
      </c>
      <c r="C45" s="65" t="s">
        <v>19</v>
      </c>
      <c r="D45" s="60" t="s">
        <v>20</v>
      </c>
      <c r="E45" s="60" t="s">
        <v>21</v>
      </c>
      <c r="F45" s="60" t="s">
        <v>22</v>
      </c>
      <c r="G45" s="61" t="s">
        <v>23</v>
      </c>
      <c r="H45" s="66" t="s">
        <v>19</v>
      </c>
      <c r="I45" s="63" t="s">
        <v>20</v>
      </c>
      <c r="J45" s="63" t="s">
        <v>21</v>
      </c>
      <c r="K45" s="63" t="s">
        <v>22</v>
      </c>
      <c r="L45" s="64" t="s">
        <v>23</v>
      </c>
    </row>
    <row r="46" spans="1:12" ht="16" x14ac:dyDescent="0.2">
      <c r="A46" s="9">
        <v>2.1</v>
      </c>
      <c r="B46" s="36" t="s">
        <v>72</v>
      </c>
      <c r="C46" s="158"/>
      <c r="D46" s="159"/>
      <c r="E46" s="159"/>
      <c r="F46" s="159"/>
      <c r="G46" s="160"/>
      <c r="H46" s="161"/>
      <c r="I46" s="162"/>
      <c r="J46" s="162"/>
      <c r="K46" s="162"/>
      <c r="L46" s="163"/>
    </row>
    <row r="47" spans="1:12" ht="16" x14ac:dyDescent="0.2">
      <c r="A47" s="9" t="s">
        <v>73</v>
      </c>
      <c r="B47" s="36" t="s">
        <v>74</v>
      </c>
      <c r="C47" s="34"/>
      <c r="D47" s="18"/>
      <c r="E47" s="18"/>
      <c r="F47" s="18"/>
      <c r="G47" s="19"/>
      <c r="H47" s="23"/>
      <c r="I47" s="24"/>
      <c r="J47" s="24"/>
      <c r="K47" s="24"/>
      <c r="L47" s="25"/>
    </row>
    <row r="48" spans="1:12" ht="16" x14ac:dyDescent="0.2">
      <c r="A48" s="9">
        <v>2.2000000000000002</v>
      </c>
      <c r="B48" s="36" t="s">
        <v>75</v>
      </c>
      <c r="C48" s="158"/>
      <c r="D48" s="159"/>
      <c r="E48" s="159"/>
      <c r="F48" s="159"/>
      <c r="G48" s="160"/>
      <c r="H48" s="161"/>
      <c r="I48" s="162"/>
      <c r="J48" s="162"/>
      <c r="K48" s="162"/>
      <c r="L48" s="163"/>
    </row>
    <row r="49" spans="1:12" ht="16" x14ac:dyDescent="0.2">
      <c r="A49" s="9" t="s">
        <v>76</v>
      </c>
      <c r="B49" s="36" t="s">
        <v>26</v>
      </c>
      <c r="C49" s="164"/>
      <c r="D49" s="166"/>
      <c r="E49" s="166"/>
      <c r="F49" s="166"/>
      <c r="G49" s="168"/>
      <c r="H49" s="170"/>
      <c r="I49" s="172"/>
      <c r="J49" s="172"/>
      <c r="K49" s="172"/>
      <c r="L49" s="174"/>
    </row>
    <row r="50" spans="1:12" ht="32" x14ac:dyDescent="0.2">
      <c r="A50" s="9"/>
      <c r="B50" s="36" t="s">
        <v>77</v>
      </c>
      <c r="C50" s="178"/>
      <c r="D50" s="179"/>
      <c r="E50" s="179"/>
      <c r="F50" s="179"/>
      <c r="G50" s="180"/>
      <c r="H50" s="181"/>
      <c r="I50" s="176"/>
      <c r="J50" s="176"/>
      <c r="K50" s="176"/>
      <c r="L50" s="177"/>
    </row>
    <row r="51" spans="1:12" ht="32" x14ac:dyDescent="0.2">
      <c r="A51" s="9"/>
      <c r="B51" s="36" t="s">
        <v>78</v>
      </c>
      <c r="C51" s="165"/>
      <c r="D51" s="167"/>
      <c r="E51" s="167"/>
      <c r="F51" s="167"/>
      <c r="G51" s="169"/>
      <c r="H51" s="171"/>
      <c r="I51" s="173"/>
      <c r="J51" s="173"/>
      <c r="K51" s="173"/>
      <c r="L51" s="175"/>
    </row>
    <row r="52" spans="1:12" ht="32" x14ac:dyDescent="0.2">
      <c r="A52" s="9" t="s">
        <v>79</v>
      </c>
      <c r="B52" s="36" t="s">
        <v>80</v>
      </c>
      <c r="C52" s="164"/>
      <c r="D52" s="166"/>
      <c r="E52" s="166"/>
      <c r="F52" s="166"/>
      <c r="G52" s="168"/>
      <c r="H52" s="170"/>
      <c r="I52" s="172"/>
      <c r="J52" s="172"/>
      <c r="K52" s="172"/>
      <c r="L52" s="174"/>
    </row>
    <row r="53" spans="1:12" ht="32" x14ac:dyDescent="0.2">
      <c r="A53" s="9"/>
      <c r="B53" s="36" t="s">
        <v>81</v>
      </c>
      <c r="C53" s="165"/>
      <c r="D53" s="167"/>
      <c r="E53" s="167"/>
      <c r="F53" s="167"/>
      <c r="G53" s="169"/>
      <c r="H53" s="171"/>
      <c r="I53" s="173"/>
      <c r="J53" s="173"/>
      <c r="K53" s="173"/>
      <c r="L53" s="175"/>
    </row>
    <row r="54" spans="1:12" ht="32" x14ac:dyDescent="0.2">
      <c r="A54" s="9" t="s">
        <v>82</v>
      </c>
      <c r="B54" s="36" t="s">
        <v>83</v>
      </c>
      <c r="C54" s="34"/>
      <c r="D54" s="18"/>
      <c r="E54" s="18"/>
      <c r="F54" s="18"/>
      <c r="G54" s="19"/>
      <c r="H54" s="23"/>
      <c r="I54" s="24"/>
      <c r="J54" s="24"/>
      <c r="K54" s="24"/>
      <c r="L54" s="25"/>
    </row>
    <row r="55" spans="1:12" ht="16" x14ac:dyDescent="0.2">
      <c r="A55" s="9">
        <v>2.2999999999999998</v>
      </c>
      <c r="B55" s="36" t="s">
        <v>84</v>
      </c>
      <c r="C55" s="158"/>
      <c r="D55" s="159"/>
      <c r="E55" s="159"/>
      <c r="F55" s="159"/>
      <c r="G55" s="160"/>
      <c r="H55" s="161"/>
      <c r="I55" s="162"/>
      <c r="J55" s="162"/>
      <c r="K55" s="162"/>
      <c r="L55" s="163"/>
    </row>
    <row r="56" spans="1:12" ht="16" x14ac:dyDescent="0.2">
      <c r="A56" s="9" t="s">
        <v>85</v>
      </c>
      <c r="B56" s="36" t="s">
        <v>86</v>
      </c>
      <c r="C56" s="164"/>
      <c r="D56" s="166"/>
      <c r="E56" s="166"/>
      <c r="F56" s="166"/>
      <c r="G56" s="168"/>
      <c r="H56" s="170"/>
      <c r="I56" s="172"/>
      <c r="J56" s="172"/>
      <c r="K56" s="172"/>
      <c r="L56" s="174"/>
    </row>
    <row r="57" spans="1:12" ht="32" x14ac:dyDescent="0.2">
      <c r="A57" s="9"/>
      <c r="B57" s="36" t="s">
        <v>87</v>
      </c>
      <c r="C57" s="178"/>
      <c r="D57" s="179"/>
      <c r="E57" s="179"/>
      <c r="F57" s="179"/>
      <c r="G57" s="180"/>
      <c r="H57" s="181"/>
      <c r="I57" s="176"/>
      <c r="J57" s="176"/>
      <c r="K57" s="176"/>
      <c r="L57" s="177"/>
    </row>
    <row r="58" spans="1:12" ht="16" x14ac:dyDescent="0.2">
      <c r="A58" s="9"/>
      <c r="B58" s="36" t="s">
        <v>88</v>
      </c>
      <c r="C58" s="165"/>
      <c r="D58" s="167"/>
      <c r="E58" s="167"/>
      <c r="F58" s="167"/>
      <c r="G58" s="169"/>
      <c r="H58" s="171"/>
      <c r="I58" s="173"/>
      <c r="J58" s="173"/>
      <c r="K58" s="173"/>
      <c r="L58" s="175"/>
    </row>
    <row r="59" spans="1:12" ht="32" x14ac:dyDescent="0.2">
      <c r="A59" s="9" t="s">
        <v>89</v>
      </c>
      <c r="B59" s="36" t="s">
        <v>90</v>
      </c>
      <c r="C59" s="34"/>
      <c r="D59" s="18"/>
      <c r="E59" s="18"/>
      <c r="F59" s="18"/>
      <c r="G59" s="19"/>
      <c r="H59" s="23"/>
      <c r="I59" s="24"/>
      <c r="J59" s="24"/>
      <c r="K59" s="24"/>
      <c r="L59" s="25"/>
    </row>
    <row r="60" spans="1:12" ht="32" x14ac:dyDescent="0.2">
      <c r="A60" s="9" t="s">
        <v>91</v>
      </c>
      <c r="B60" s="36" t="s">
        <v>92</v>
      </c>
      <c r="C60" s="164"/>
      <c r="D60" s="166"/>
      <c r="E60" s="166"/>
      <c r="F60" s="166"/>
      <c r="G60" s="168"/>
      <c r="H60" s="170"/>
      <c r="I60" s="172"/>
      <c r="J60" s="172"/>
      <c r="K60" s="172"/>
      <c r="L60" s="174"/>
    </row>
    <row r="61" spans="1:12" ht="48" x14ac:dyDescent="0.2">
      <c r="A61" s="9"/>
      <c r="B61" s="36" t="s">
        <v>93</v>
      </c>
      <c r="C61" s="165"/>
      <c r="D61" s="167"/>
      <c r="E61" s="167"/>
      <c r="F61" s="167"/>
      <c r="G61" s="169"/>
      <c r="H61" s="171"/>
      <c r="I61" s="173"/>
      <c r="J61" s="173"/>
      <c r="K61" s="173"/>
      <c r="L61" s="175"/>
    </row>
    <row r="62" spans="1:12" ht="32" x14ac:dyDescent="0.2">
      <c r="A62" s="9" t="s">
        <v>94</v>
      </c>
      <c r="B62" s="36" t="s">
        <v>95</v>
      </c>
      <c r="C62" s="164"/>
      <c r="D62" s="166"/>
      <c r="E62" s="166"/>
      <c r="F62" s="166"/>
      <c r="G62" s="168"/>
      <c r="H62" s="170"/>
      <c r="I62" s="172"/>
      <c r="J62" s="172"/>
      <c r="K62" s="172"/>
      <c r="L62" s="174"/>
    </row>
    <row r="63" spans="1:12" ht="49" thickBot="1" x14ac:dyDescent="0.25">
      <c r="A63" s="11"/>
      <c r="B63" s="38" t="s">
        <v>93</v>
      </c>
      <c r="C63" s="184"/>
      <c r="D63" s="185"/>
      <c r="E63" s="185"/>
      <c r="F63" s="185"/>
      <c r="G63" s="186"/>
      <c r="H63" s="187"/>
      <c r="I63" s="182"/>
      <c r="J63" s="182"/>
      <c r="K63" s="182"/>
      <c r="L63" s="183"/>
    </row>
    <row r="64" spans="1:12" ht="17" thickBot="1" x14ac:dyDescent="0.25">
      <c r="A64" s="39" t="s">
        <v>69</v>
      </c>
      <c r="B64" s="40" t="s">
        <v>96</v>
      </c>
      <c r="C64" s="35">
        <f>SUM(C46:C63)</f>
        <v>0</v>
      </c>
      <c r="D64" s="29">
        <f t="shared" ref="D64:L64" si="1">SUM(D46:D63)</f>
        <v>0</v>
      </c>
      <c r="E64" s="29">
        <f t="shared" si="1"/>
        <v>0</v>
      </c>
      <c r="F64" s="29">
        <f t="shared" si="1"/>
        <v>0</v>
      </c>
      <c r="G64" s="30">
        <f t="shared" si="1"/>
        <v>0</v>
      </c>
      <c r="H64" s="31">
        <f t="shared" si="1"/>
        <v>0</v>
      </c>
      <c r="I64" s="32">
        <f t="shared" si="1"/>
        <v>0</v>
      </c>
      <c r="J64" s="32">
        <f t="shared" si="1"/>
        <v>0</v>
      </c>
      <c r="K64" s="32">
        <f t="shared" si="1"/>
        <v>0</v>
      </c>
      <c r="L64" s="33">
        <f t="shared" si="1"/>
        <v>0</v>
      </c>
    </row>
    <row r="66" spans="1:12" ht="16" thickBot="1" x14ac:dyDescent="0.25"/>
    <row r="67" spans="1:12" ht="17" thickBot="1" x14ac:dyDescent="0.25">
      <c r="A67" s="41" t="s">
        <v>14</v>
      </c>
      <c r="B67" s="44" t="s">
        <v>15</v>
      </c>
      <c r="C67" s="152" t="s">
        <v>16</v>
      </c>
      <c r="D67" s="153"/>
      <c r="E67" s="153"/>
      <c r="F67" s="153"/>
      <c r="G67" s="154"/>
      <c r="H67" s="155" t="s">
        <v>17</v>
      </c>
      <c r="I67" s="156"/>
      <c r="J67" s="156"/>
      <c r="K67" s="156"/>
      <c r="L67" s="157"/>
    </row>
    <row r="68" spans="1:12" ht="16" x14ac:dyDescent="0.2">
      <c r="A68" s="7"/>
      <c r="B68" s="43" t="s">
        <v>97</v>
      </c>
      <c r="C68" s="65" t="s">
        <v>19</v>
      </c>
      <c r="D68" s="60" t="s">
        <v>20</v>
      </c>
      <c r="E68" s="60" t="s">
        <v>21</v>
      </c>
      <c r="F68" s="60" t="s">
        <v>22</v>
      </c>
      <c r="G68" s="61" t="s">
        <v>23</v>
      </c>
      <c r="H68" s="66" t="s">
        <v>19</v>
      </c>
      <c r="I68" s="63" t="s">
        <v>20</v>
      </c>
      <c r="J68" s="63" t="s">
        <v>21</v>
      </c>
      <c r="K68" s="63" t="s">
        <v>22</v>
      </c>
      <c r="L68" s="64" t="s">
        <v>23</v>
      </c>
    </row>
    <row r="69" spans="1:12" ht="16" x14ac:dyDescent="0.2">
      <c r="A69" s="9">
        <v>3.1</v>
      </c>
      <c r="B69" s="46" t="s">
        <v>98</v>
      </c>
      <c r="C69" s="158"/>
      <c r="D69" s="159"/>
      <c r="E69" s="159"/>
      <c r="F69" s="159"/>
      <c r="G69" s="160"/>
      <c r="H69" s="161"/>
      <c r="I69" s="162"/>
      <c r="J69" s="162"/>
      <c r="K69" s="162"/>
      <c r="L69" s="163"/>
    </row>
    <row r="70" spans="1:12" ht="16" x14ac:dyDescent="0.2">
      <c r="A70" s="9" t="s">
        <v>99</v>
      </c>
      <c r="B70" s="46" t="s">
        <v>26</v>
      </c>
      <c r="C70" s="188"/>
      <c r="D70" s="166"/>
      <c r="E70" s="166"/>
      <c r="F70" s="166"/>
      <c r="G70" s="168"/>
      <c r="H70" s="170"/>
      <c r="I70" s="172"/>
      <c r="J70" s="172"/>
      <c r="K70" s="172"/>
      <c r="L70" s="174"/>
    </row>
    <row r="71" spans="1:12" ht="16" x14ac:dyDescent="0.2">
      <c r="A71" s="9"/>
      <c r="B71" s="46" t="s">
        <v>100</v>
      </c>
      <c r="C71" s="189"/>
      <c r="D71" s="167"/>
      <c r="E71" s="167"/>
      <c r="F71" s="167"/>
      <c r="G71" s="169"/>
      <c r="H71" s="171"/>
      <c r="I71" s="173"/>
      <c r="J71" s="173"/>
      <c r="K71" s="173"/>
      <c r="L71" s="175"/>
    </row>
    <row r="72" spans="1:12" ht="16" x14ac:dyDescent="0.2">
      <c r="A72" s="9"/>
      <c r="B72" s="46" t="s">
        <v>28</v>
      </c>
      <c r="C72" s="188"/>
      <c r="D72" s="166"/>
      <c r="E72" s="166"/>
      <c r="F72" s="166"/>
      <c r="G72" s="168"/>
      <c r="H72" s="170"/>
      <c r="I72" s="172"/>
      <c r="J72" s="172"/>
      <c r="K72" s="172"/>
      <c r="L72" s="174"/>
    </row>
    <row r="73" spans="1:12" ht="32" x14ac:dyDescent="0.2">
      <c r="A73" s="9"/>
      <c r="B73" s="46" t="s">
        <v>101</v>
      </c>
      <c r="C73" s="189"/>
      <c r="D73" s="167"/>
      <c r="E73" s="167"/>
      <c r="F73" s="167"/>
      <c r="G73" s="169"/>
      <c r="H73" s="171"/>
      <c r="I73" s="173"/>
      <c r="J73" s="173"/>
      <c r="K73" s="173"/>
      <c r="L73" s="175"/>
    </row>
    <row r="74" spans="1:12" ht="32" x14ac:dyDescent="0.2">
      <c r="A74" s="9" t="s">
        <v>102</v>
      </c>
      <c r="B74" s="46" t="s">
        <v>103</v>
      </c>
      <c r="C74" s="164"/>
      <c r="D74" s="166"/>
      <c r="E74" s="166"/>
      <c r="F74" s="166"/>
      <c r="G74" s="168"/>
      <c r="H74" s="170"/>
      <c r="I74" s="172"/>
      <c r="J74" s="172"/>
      <c r="K74" s="172"/>
      <c r="L74" s="174"/>
    </row>
    <row r="75" spans="1:12" ht="32" x14ac:dyDescent="0.2">
      <c r="A75" s="9"/>
      <c r="B75" s="46" t="s">
        <v>104</v>
      </c>
      <c r="C75" s="165"/>
      <c r="D75" s="167"/>
      <c r="E75" s="167"/>
      <c r="F75" s="167"/>
      <c r="G75" s="169"/>
      <c r="H75" s="171"/>
      <c r="I75" s="173"/>
      <c r="J75" s="173"/>
      <c r="K75" s="173"/>
      <c r="L75" s="175"/>
    </row>
    <row r="76" spans="1:12" ht="32" x14ac:dyDescent="0.2">
      <c r="A76" s="9" t="s">
        <v>105</v>
      </c>
      <c r="B76" s="46" t="s">
        <v>106</v>
      </c>
      <c r="C76" s="164"/>
      <c r="D76" s="166"/>
      <c r="E76" s="166"/>
      <c r="F76" s="166"/>
      <c r="G76" s="168"/>
      <c r="H76" s="99"/>
      <c r="I76" s="93"/>
      <c r="J76" s="93"/>
      <c r="K76" s="93"/>
      <c r="L76" s="94"/>
    </row>
    <row r="77" spans="1:12" ht="32" x14ac:dyDescent="0.2">
      <c r="A77" s="9"/>
      <c r="B77" s="46" t="s">
        <v>104</v>
      </c>
      <c r="C77" s="165"/>
      <c r="D77" s="167"/>
      <c r="E77" s="167"/>
      <c r="F77" s="167"/>
      <c r="G77" s="169"/>
      <c r="H77" s="49"/>
      <c r="I77" s="28"/>
      <c r="J77" s="28"/>
      <c r="K77" s="28"/>
      <c r="L77" s="50"/>
    </row>
    <row r="78" spans="1:12" ht="16" x14ac:dyDescent="0.2">
      <c r="A78" s="9">
        <v>3.2</v>
      </c>
      <c r="B78" s="37" t="s">
        <v>107</v>
      </c>
      <c r="C78" s="158"/>
      <c r="D78" s="159"/>
      <c r="E78" s="159"/>
      <c r="F78" s="159"/>
      <c r="G78" s="160"/>
      <c r="H78" s="23"/>
      <c r="I78" s="24"/>
      <c r="J78" s="24"/>
      <c r="K78" s="24"/>
      <c r="L78" s="25"/>
    </row>
    <row r="79" spans="1:12" ht="16" x14ac:dyDescent="0.2">
      <c r="A79" s="9" t="s">
        <v>108</v>
      </c>
      <c r="B79" s="46" t="s">
        <v>26</v>
      </c>
      <c r="C79" s="164"/>
      <c r="D79" s="166"/>
      <c r="E79" s="166"/>
      <c r="F79" s="166"/>
      <c r="G79" s="168"/>
      <c r="H79" s="170"/>
      <c r="I79" s="172"/>
      <c r="J79" s="172"/>
      <c r="K79" s="172"/>
      <c r="L79" s="190"/>
    </row>
    <row r="80" spans="1:12" ht="16" x14ac:dyDescent="0.2">
      <c r="A80" s="9"/>
      <c r="B80" s="36" t="s">
        <v>109</v>
      </c>
      <c r="C80" s="178"/>
      <c r="D80" s="179"/>
      <c r="E80" s="179"/>
      <c r="F80" s="179"/>
      <c r="G80" s="180"/>
      <c r="H80" s="181"/>
      <c r="I80" s="176"/>
      <c r="J80" s="176"/>
      <c r="K80" s="176"/>
      <c r="L80" s="192"/>
    </row>
    <row r="81" spans="1:12" ht="32" x14ac:dyDescent="0.2">
      <c r="A81" s="9"/>
      <c r="B81" s="37" t="s">
        <v>110</v>
      </c>
      <c r="C81" s="165"/>
      <c r="D81" s="167"/>
      <c r="E81" s="167"/>
      <c r="F81" s="167"/>
      <c r="G81" s="169"/>
      <c r="H81" s="171"/>
      <c r="I81" s="173"/>
      <c r="J81" s="173"/>
      <c r="K81" s="173"/>
      <c r="L81" s="191"/>
    </row>
    <row r="82" spans="1:12" ht="16" x14ac:dyDescent="0.2">
      <c r="A82" s="9"/>
      <c r="B82" s="46" t="s">
        <v>28</v>
      </c>
      <c r="C82" s="164"/>
      <c r="D82" s="166"/>
      <c r="E82" s="166"/>
      <c r="F82" s="166"/>
      <c r="G82" s="168"/>
      <c r="H82" s="170"/>
      <c r="I82" s="172"/>
      <c r="J82" s="172"/>
      <c r="K82" s="172"/>
      <c r="L82" s="190"/>
    </row>
    <row r="83" spans="1:12" ht="32" x14ac:dyDescent="0.2">
      <c r="A83" s="9"/>
      <c r="B83" s="46" t="s">
        <v>111</v>
      </c>
      <c r="C83" s="165"/>
      <c r="D83" s="167"/>
      <c r="E83" s="167"/>
      <c r="F83" s="167"/>
      <c r="G83" s="169"/>
      <c r="H83" s="171"/>
      <c r="I83" s="173"/>
      <c r="J83" s="173"/>
      <c r="K83" s="173"/>
      <c r="L83" s="191"/>
    </row>
    <row r="84" spans="1:12" ht="16" x14ac:dyDescent="0.2">
      <c r="A84" s="9">
        <v>3.3</v>
      </c>
      <c r="B84" s="46" t="s">
        <v>112</v>
      </c>
      <c r="C84" s="158"/>
      <c r="D84" s="159"/>
      <c r="E84" s="159"/>
      <c r="F84" s="159"/>
      <c r="G84" s="160"/>
      <c r="H84" s="161"/>
      <c r="I84" s="162"/>
      <c r="J84" s="162"/>
      <c r="K84" s="162"/>
      <c r="L84" s="163"/>
    </row>
    <row r="85" spans="1:12" ht="32" x14ac:dyDescent="0.2">
      <c r="A85" s="9" t="s">
        <v>113</v>
      </c>
      <c r="B85" s="46" t="s">
        <v>114</v>
      </c>
      <c r="C85" s="164"/>
      <c r="D85" s="166"/>
      <c r="E85" s="166"/>
      <c r="F85" s="166"/>
      <c r="G85" s="168"/>
      <c r="H85" s="170"/>
      <c r="I85" s="172"/>
      <c r="J85" s="172"/>
      <c r="K85" s="172"/>
      <c r="L85" s="174"/>
    </row>
    <row r="86" spans="1:12" ht="16" x14ac:dyDescent="0.2">
      <c r="A86" s="9"/>
      <c r="B86" s="46" t="s">
        <v>115</v>
      </c>
      <c r="C86" s="165"/>
      <c r="D86" s="167"/>
      <c r="E86" s="167"/>
      <c r="F86" s="167"/>
      <c r="G86" s="169"/>
      <c r="H86" s="171"/>
      <c r="I86" s="173"/>
      <c r="J86" s="173"/>
      <c r="K86" s="173"/>
      <c r="L86" s="175"/>
    </row>
    <row r="87" spans="1:12" ht="16" x14ac:dyDescent="0.2">
      <c r="A87" s="9">
        <v>3.4</v>
      </c>
      <c r="B87" s="46" t="s">
        <v>116</v>
      </c>
      <c r="C87" s="158"/>
      <c r="D87" s="159"/>
      <c r="E87" s="159"/>
      <c r="F87" s="159"/>
      <c r="G87" s="160"/>
      <c r="H87" s="161"/>
      <c r="I87" s="162"/>
      <c r="J87" s="162"/>
      <c r="K87" s="162"/>
      <c r="L87" s="163"/>
    </row>
    <row r="88" spans="1:12" ht="32" x14ac:dyDescent="0.2">
      <c r="A88" s="9" t="s">
        <v>117</v>
      </c>
      <c r="B88" s="46" t="s">
        <v>118</v>
      </c>
      <c r="C88" s="47"/>
      <c r="D88" s="27"/>
      <c r="E88" s="27"/>
      <c r="F88" s="27"/>
      <c r="G88" s="48"/>
      <c r="H88" s="49"/>
      <c r="I88" s="28"/>
      <c r="J88" s="28"/>
      <c r="K88" s="28"/>
      <c r="L88" s="50"/>
    </row>
    <row r="89" spans="1:12" ht="16" x14ac:dyDescent="0.2">
      <c r="A89" s="9">
        <v>3.5</v>
      </c>
      <c r="B89" s="46" t="s">
        <v>119</v>
      </c>
      <c r="C89" s="158"/>
      <c r="D89" s="159"/>
      <c r="E89" s="159"/>
      <c r="F89" s="159"/>
      <c r="G89" s="160"/>
      <c r="H89" s="161"/>
      <c r="I89" s="162"/>
      <c r="J89" s="162"/>
      <c r="K89" s="162"/>
      <c r="L89" s="163"/>
    </row>
    <row r="90" spans="1:12" ht="16" x14ac:dyDescent="0.2">
      <c r="A90" s="9" t="s">
        <v>120</v>
      </c>
      <c r="B90" s="46" t="s">
        <v>26</v>
      </c>
      <c r="C90" s="164"/>
      <c r="D90" s="166"/>
      <c r="E90" s="166"/>
      <c r="F90" s="166"/>
      <c r="G90" s="168"/>
      <c r="H90" s="170"/>
      <c r="I90" s="172"/>
      <c r="J90" s="172"/>
      <c r="K90" s="172"/>
      <c r="L90" s="174"/>
    </row>
    <row r="91" spans="1:12" ht="16" x14ac:dyDescent="0.2">
      <c r="A91" s="9"/>
      <c r="B91" s="46" t="s">
        <v>121</v>
      </c>
      <c r="C91" s="178"/>
      <c r="D91" s="179"/>
      <c r="E91" s="179"/>
      <c r="F91" s="179"/>
      <c r="G91" s="180"/>
      <c r="H91" s="181"/>
      <c r="I91" s="176"/>
      <c r="J91" s="176"/>
      <c r="K91" s="176"/>
      <c r="L91" s="177"/>
    </row>
    <row r="92" spans="1:12" ht="32" x14ac:dyDescent="0.2">
      <c r="A92" s="9"/>
      <c r="B92" s="46" t="s">
        <v>122</v>
      </c>
      <c r="C92" s="165"/>
      <c r="D92" s="167"/>
      <c r="E92" s="167"/>
      <c r="F92" s="167"/>
      <c r="G92" s="169"/>
      <c r="H92" s="171"/>
      <c r="I92" s="173"/>
      <c r="J92" s="173"/>
      <c r="K92" s="173"/>
      <c r="L92" s="175"/>
    </row>
    <row r="93" spans="1:12" ht="16" x14ac:dyDescent="0.2">
      <c r="A93" s="9"/>
      <c r="B93" s="46" t="s">
        <v>28</v>
      </c>
      <c r="C93" s="164"/>
      <c r="D93" s="166"/>
      <c r="E93" s="166"/>
      <c r="F93" s="166"/>
      <c r="G93" s="168"/>
      <c r="H93" s="170"/>
      <c r="I93" s="172"/>
      <c r="J93" s="172"/>
      <c r="K93" s="172"/>
      <c r="L93" s="174"/>
    </row>
    <row r="94" spans="1:12" ht="16" x14ac:dyDescent="0.2">
      <c r="A94" s="9"/>
      <c r="B94" s="46" t="s">
        <v>123</v>
      </c>
      <c r="C94" s="165"/>
      <c r="D94" s="167"/>
      <c r="E94" s="167"/>
      <c r="F94" s="167"/>
      <c r="G94" s="169"/>
      <c r="H94" s="171"/>
      <c r="I94" s="173"/>
      <c r="J94" s="173"/>
      <c r="K94" s="173"/>
      <c r="L94" s="175"/>
    </row>
    <row r="95" spans="1:12" ht="16" x14ac:dyDescent="0.2">
      <c r="A95" s="9" t="s">
        <v>124</v>
      </c>
      <c r="B95" s="36" t="s">
        <v>26</v>
      </c>
      <c r="C95" s="164"/>
      <c r="D95" s="166"/>
      <c r="E95" s="166"/>
      <c r="F95" s="166"/>
      <c r="G95" s="168"/>
      <c r="H95" s="170"/>
      <c r="I95" s="172"/>
      <c r="J95" s="172"/>
      <c r="K95" s="172"/>
      <c r="L95" s="174"/>
    </row>
    <row r="96" spans="1:12" ht="48" x14ac:dyDescent="0.2">
      <c r="A96" s="9"/>
      <c r="B96" s="36" t="s">
        <v>125</v>
      </c>
      <c r="C96" s="165"/>
      <c r="D96" s="167"/>
      <c r="E96" s="167"/>
      <c r="F96" s="167"/>
      <c r="G96" s="169"/>
      <c r="H96" s="171"/>
      <c r="I96" s="173"/>
      <c r="J96" s="173"/>
      <c r="K96" s="173"/>
      <c r="L96" s="175"/>
    </row>
    <row r="97" spans="1:12" ht="16" x14ac:dyDescent="0.2">
      <c r="A97" s="9"/>
      <c r="B97" s="36" t="s">
        <v>28</v>
      </c>
      <c r="C97" s="164"/>
      <c r="D97" s="166"/>
      <c r="E97" s="166"/>
      <c r="F97" s="166"/>
      <c r="G97" s="168"/>
      <c r="H97" s="170"/>
      <c r="I97" s="172"/>
      <c r="J97" s="172"/>
      <c r="K97" s="172"/>
      <c r="L97" s="174"/>
    </row>
    <row r="98" spans="1:12" ht="32" x14ac:dyDescent="0.2">
      <c r="A98" s="9"/>
      <c r="B98" s="36" t="s">
        <v>126</v>
      </c>
      <c r="C98" s="178"/>
      <c r="D98" s="179"/>
      <c r="E98" s="179"/>
      <c r="F98" s="179"/>
      <c r="G98" s="180"/>
      <c r="H98" s="181"/>
      <c r="I98" s="176"/>
      <c r="J98" s="176"/>
      <c r="K98" s="176"/>
      <c r="L98" s="177"/>
    </row>
    <row r="99" spans="1:12" ht="16" x14ac:dyDescent="0.2">
      <c r="A99" s="9"/>
      <c r="B99" s="36" t="s">
        <v>127</v>
      </c>
      <c r="C99" s="165"/>
      <c r="D99" s="167"/>
      <c r="E99" s="167"/>
      <c r="F99" s="167"/>
      <c r="G99" s="169"/>
      <c r="H99" s="171"/>
      <c r="I99" s="173"/>
      <c r="J99" s="173"/>
      <c r="K99" s="173"/>
      <c r="L99" s="175"/>
    </row>
    <row r="100" spans="1:12" ht="48" x14ac:dyDescent="0.2">
      <c r="A100" s="9" t="s">
        <v>128</v>
      </c>
      <c r="B100" s="36" t="s">
        <v>129</v>
      </c>
      <c r="C100" s="34"/>
      <c r="D100" s="18"/>
      <c r="E100" s="18"/>
      <c r="F100" s="18"/>
      <c r="G100" s="19"/>
      <c r="H100" s="23"/>
      <c r="I100" s="24"/>
      <c r="J100" s="24"/>
      <c r="K100" s="24"/>
      <c r="L100" s="25"/>
    </row>
    <row r="101" spans="1:12" ht="17" thickBot="1" x14ac:dyDescent="0.25">
      <c r="A101" s="11" t="s">
        <v>130</v>
      </c>
      <c r="B101" s="38" t="s">
        <v>131</v>
      </c>
      <c r="C101" s="34"/>
      <c r="D101" s="18"/>
      <c r="E101" s="18"/>
      <c r="F101" s="18"/>
      <c r="G101" s="19"/>
      <c r="H101" s="23"/>
      <c r="I101" s="24"/>
      <c r="J101" s="24"/>
      <c r="K101" s="24"/>
      <c r="L101" s="25"/>
    </row>
    <row r="102" spans="1:12" ht="17" thickBot="1" x14ac:dyDescent="0.25">
      <c r="A102" s="39" t="s">
        <v>69</v>
      </c>
      <c r="B102" s="45" t="s">
        <v>132</v>
      </c>
      <c r="C102" s="29">
        <f t="shared" ref="C102:L102" si="2">SUM(C69:C101)</f>
        <v>0</v>
      </c>
      <c r="D102" s="29">
        <f t="shared" si="2"/>
        <v>0</v>
      </c>
      <c r="E102" s="29">
        <f t="shared" si="2"/>
        <v>0</v>
      </c>
      <c r="F102" s="29">
        <f t="shared" si="2"/>
        <v>0</v>
      </c>
      <c r="G102" s="30">
        <f t="shared" si="2"/>
        <v>0</v>
      </c>
      <c r="H102" s="31">
        <f t="shared" si="2"/>
        <v>0</v>
      </c>
      <c r="I102" s="32">
        <f t="shared" si="2"/>
        <v>0</v>
      </c>
      <c r="J102" s="32">
        <f t="shared" si="2"/>
        <v>0</v>
      </c>
      <c r="K102" s="32">
        <f t="shared" si="2"/>
        <v>0</v>
      </c>
      <c r="L102" s="33">
        <f t="shared" si="2"/>
        <v>0</v>
      </c>
    </row>
    <row r="104" spans="1:12" ht="16" thickBot="1" x14ac:dyDescent="0.25"/>
    <row r="105" spans="1:12" ht="17" thickBot="1" x14ac:dyDescent="0.25">
      <c r="A105" s="41" t="s">
        <v>14</v>
      </c>
      <c r="B105" s="44" t="s">
        <v>15</v>
      </c>
      <c r="C105" s="152" t="s">
        <v>16</v>
      </c>
      <c r="D105" s="153"/>
      <c r="E105" s="153"/>
      <c r="F105" s="153"/>
      <c r="G105" s="154"/>
      <c r="H105" s="193" t="s">
        <v>17</v>
      </c>
      <c r="I105" s="156"/>
      <c r="J105" s="156"/>
      <c r="K105" s="156"/>
      <c r="L105" s="157"/>
    </row>
    <row r="106" spans="1:12" ht="16" x14ac:dyDescent="0.2">
      <c r="A106" s="7"/>
      <c r="B106" s="56" t="s">
        <v>133</v>
      </c>
      <c r="C106" s="59" t="s">
        <v>19</v>
      </c>
      <c r="D106" s="60" t="s">
        <v>20</v>
      </c>
      <c r="E106" s="60" t="s">
        <v>21</v>
      </c>
      <c r="F106" s="60" t="s">
        <v>22</v>
      </c>
      <c r="G106" s="61" t="s">
        <v>23</v>
      </c>
      <c r="H106" s="62" t="s">
        <v>19</v>
      </c>
      <c r="I106" s="63" t="s">
        <v>20</v>
      </c>
      <c r="J106" s="63" t="s">
        <v>21</v>
      </c>
      <c r="K106" s="63" t="s">
        <v>22</v>
      </c>
      <c r="L106" s="64" t="s">
        <v>23</v>
      </c>
    </row>
    <row r="107" spans="1:12" ht="16" x14ac:dyDescent="0.2">
      <c r="A107" s="9">
        <v>4.0999999999999996</v>
      </c>
      <c r="B107" s="16" t="s">
        <v>134</v>
      </c>
      <c r="C107" s="158"/>
      <c r="D107" s="159"/>
      <c r="E107" s="159"/>
      <c r="F107" s="159"/>
      <c r="G107" s="160"/>
      <c r="H107" s="161"/>
      <c r="I107" s="162"/>
      <c r="J107" s="162"/>
      <c r="K107" s="162"/>
      <c r="L107" s="163"/>
    </row>
    <row r="108" spans="1:12" ht="48" x14ac:dyDescent="0.2">
      <c r="A108" s="9" t="s">
        <v>135</v>
      </c>
      <c r="B108" s="16" t="s">
        <v>136</v>
      </c>
      <c r="C108" s="17"/>
      <c r="D108" s="18"/>
      <c r="E108" s="18"/>
      <c r="F108" s="18"/>
      <c r="G108" s="19"/>
      <c r="H108" s="57"/>
      <c r="I108" s="24"/>
      <c r="J108" s="24"/>
      <c r="K108" s="24"/>
      <c r="L108" s="25"/>
    </row>
    <row r="109" spans="1:12" ht="16" x14ac:dyDescent="0.2">
      <c r="A109" s="9">
        <v>4.2</v>
      </c>
      <c r="B109" s="16" t="s">
        <v>137</v>
      </c>
      <c r="C109" s="158"/>
      <c r="D109" s="159"/>
      <c r="E109" s="159"/>
      <c r="F109" s="159"/>
      <c r="G109" s="160"/>
      <c r="H109" s="161"/>
      <c r="I109" s="162"/>
      <c r="J109" s="162"/>
      <c r="K109" s="162"/>
      <c r="L109" s="163"/>
    </row>
    <row r="110" spans="1:12" ht="32" x14ac:dyDescent="0.2">
      <c r="A110" s="9" t="s">
        <v>138</v>
      </c>
      <c r="B110" s="16" t="s">
        <v>139</v>
      </c>
      <c r="C110" s="17"/>
      <c r="D110" s="18"/>
      <c r="E110" s="18"/>
      <c r="F110" s="18"/>
      <c r="G110" s="19"/>
      <c r="H110" s="57"/>
      <c r="I110" s="24"/>
      <c r="J110" s="24"/>
      <c r="K110" s="24"/>
      <c r="L110" s="25"/>
    </row>
    <row r="111" spans="1:12" ht="16" x14ac:dyDescent="0.2">
      <c r="A111" s="9">
        <v>4.3</v>
      </c>
      <c r="B111" s="16" t="s">
        <v>140</v>
      </c>
      <c r="C111" s="158"/>
      <c r="D111" s="159"/>
      <c r="E111" s="159"/>
      <c r="F111" s="159"/>
      <c r="G111" s="160"/>
      <c r="H111" s="161"/>
      <c r="I111" s="162"/>
      <c r="J111" s="162"/>
      <c r="K111" s="162"/>
      <c r="L111" s="163"/>
    </row>
    <row r="112" spans="1:12" ht="16" x14ac:dyDescent="0.2">
      <c r="A112" s="9" t="s">
        <v>141</v>
      </c>
      <c r="B112" s="16" t="s">
        <v>26</v>
      </c>
      <c r="C112" s="164"/>
      <c r="D112" s="166"/>
      <c r="E112" s="166"/>
      <c r="F112" s="166"/>
      <c r="G112" s="168"/>
      <c r="H112" s="170"/>
      <c r="I112" s="172"/>
      <c r="J112" s="172"/>
      <c r="K112" s="172"/>
      <c r="L112" s="174"/>
    </row>
    <row r="113" spans="1:12" ht="32" x14ac:dyDescent="0.2">
      <c r="A113" s="9"/>
      <c r="B113" s="16" t="s">
        <v>142</v>
      </c>
      <c r="C113" s="165"/>
      <c r="D113" s="167"/>
      <c r="E113" s="167"/>
      <c r="F113" s="167"/>
      <c r="G113" s="169"/>
      <c r="H113" s="171"/>
      <c r="I113" s="173"/>
      <c r="J113" s="173"/>
      <c r="K113" s="173"/>
      <c r="L113" s="175"/>
    </row>
    <row r="114" spans="1:12" ht="16" x14ac:dyDescent="0.2">
      <c r="A114" s="9"/>
      <c r="B114" s="16" t="s">
        <v>28</v>
      </c>
      <c r="C114" s="164"/>
      <c r="D114" s="166"/>
      <c r="E114" s="166"/>
      <c r="F114" s="166"/>
      <c r="G114" s="168"/>
      <c r="H114" s="170"/>
      <c r="I114" s="172"/>
      <c r="J114" s="172"/>
      <c r="K114" s="172"/>
      <c r="L114" s="174"/>
    </row>
    <row r="115" spans="1:12" ht="32" x14ac:dyDescent="0.2">
      <c r="A115" s="9"/>
      <c r="B115" s="16" t="s">
        <v>143</v>
      </c>
      <c r="C115" s="165"/>
      <c r="D115" s="167"/>
      <c r="E115" s="167"/>
      <c r="F115" s="167"/>
      <c r="G115" s="169"/>
      <c r="H115" s="171"/>
      <c r="I115" s="173"/>
      <c r="J115" s="173"/>
      <c r="K115" s="173"/>
      <c r="L115" s="175"/>
    </row>
    <row r="116" spans="1:12" ht="16" x14ac:dyDescent="0.2">
      <c r="A116" s="9">
        <v>4.4000000000000004</v>
      </c>
      <c r="B116" s="16" t="s">
        <v>144</v>
      </c>
      <c r="C116" s="158"/>
      <c r="D116" s="159"/>
      <c r="E116" s="159"/>
      <c r="F116" s="159"/>
      <c r="G116" s="160"/>
      <c r="H116" s="161"/>
      <c r="I116" s="162"/>
      <c r="J116" s="162"/>
      <c r="K116" s="162"/>
      <c r="L116" s="163"/>
    </row>
    <row r="117" spans="1:12" ht="32" x14ac:dyDescent="0.2">
      <c r="A117" s="9" t="s">
        <v>145</v>
      </c>
      <c r="B117" s="16" t="s">
        <v>146</v>
      </c>
      <c r="C117" s="17"/>
      <c r="D117" s="18"/>
      <c r="E117" s="18"/>
      <c r="F117" s="18"/>
      <c r="G117" s="19"/>
      <c r="H117" s="57"/>
      <c r="I117" s="24"/>
      <c r="J117" s="24"/>
      <c r="K117" s="24"/>
      <c r="L117" s="25"/>
    </row>
    <row r="118" spans="1:12" ht="32" x14ac:dyDescent="0.2">
      <c r="A118" s="9" t="s">
        <v>147</v>
      </c>
      <c r="B118" s="16" t="s">
        <v>148</v>
      </c>
      <c r="C118" s="17"/>
      <c r="D118" s="18"/>
      <c r="E118" s="18"/>
      <c r="F118" s="18"/>
      <c r="G118" s="19"/>
      <c r="H118" s="57"/>
      <c r="I118" s="24"/>
      <c r="J118" s="24"/>
      <c r="K118" s="24"/>
      <c r="L118" s="25"/>
    </row>
    <row r="119" spans="1:12" ht="32" x14ac:dyDescent="0.2">
      <c r="A119" s="9" t="s">
        <v>149</v>
      </c>
      <c r="B119" s="16" t="s">
        <v>150</v>
      </c>
      <c r="C119" s="17"/>
      <c r="D119" s="18"/>
      <c r="E119" s="18"/>
      <c r="F119" s="18"/>
      <c r="G119" s="19"/>
      <c r="H119" s="57"/>
      <c r="I119" s="24"/>
      <c r="J119" s="24"/>
      <c r="K119" s="24"/>
      <c r="L119" s="25"/>
    </row>
    <row r="120" spans="1:12" ht="16" x14ac:dyDescent="0.2">
      <c r="A120" s="9">
        <v>4.5</v>
      </c>
      <c r="B120" s="16" t="s">
        <v>151</v>
      </c>
      <c r="C120" s="158"/>
      <c r="D120" s="159"/>
      <c r="E120" s="159"/>
      <c r="F120" s="159"/>
      <c r="G120" s="160"/>
      <c r="H120" s="161"/>
      <c r="I120" s="162"/>
      <c r="J120" s="162"/>
      <c r="K120" s="162"/>
      <c r="L120" s="163"/>
    </row>
    <row r="121" spans="1:12" ht="32" x14ac:dyDescent="0.2">
      <c r="A121" s="9" t="s">
        <v>152</v>
      </c>
      <c r="B121" s="16" t="s">
        <v>153</v>
      </c>
      <c r="C121" s="17"/>
      <c r="D121" s="18"/>
      <c r="E121" s="18"/>
      <c r="F121" s="18"/>
      <c r="G121" s="19"/>
      <c r="H121" s="57"/>
      <c r="I121" s="24"/>
      <c r="J121" s="24"/>
      <c r="K121" s="24"/>
      <c r="L121" s="25"/>
    </row>
    <row r="122" spans="1:12" ht="48" x14ac:dyDescent="0.2">
      <c r="A122" s="9" t="s">
        <v>154</v>
      </c>
      <c r="B122" s="16" t="s">
        <v>155</v>
      </c>
      <c r="C122" s="164"/>
      <c r="D122" s="166"/>
      <c r="E122" s="166"/>
      <c r="F122" s="166"/>
      <c r="G122" s="168"/>
      <c r="H122" s="170"/>
      <c r="I122" s="172"/>
      <c r="J122" s="172"/>
      <c r="K122" s="172"/>
      <c r="L122" s="174"/>
    </row>
    <row r="123" spans="1:12" ht="16" x14ac:dyDescent="0.2">
      <c r="A123" s="9"/>
      <c r="B123" s="16" t="s">
        <v>156</v>
      </c>
      <c r="C123" s="178"/>
      <c r="D123" s="179"/>
      <c r="E123" s="179"/>
      <c r="F123" s="179"/>
      <c r="G123" s="180"/>
      <c r="H123" s="181"/>
      <c r="I123" s="176"/>
      <c r="J123" s="176"/>
      <c r="K123" s="176"/>
      <c r="L123" s="177"/>
    </row>
    <row r="124" spans="1:12" ht="16" x14ac:dyDescent="0.2">
      <c r="A124" s="9"/>
      <c r="B124" s="16" t="s">
        <v>157</v>
      </c>
      <c r="C124" s="165"/>
      <c r="D124" s="167"/>
      <c r="E124" s="167"/>
      <c r="F124" s="167"/>
      <c r="G124" s="169"/>
      <c r="H124" s="171"/>
      <c r="I124" s="173"/>
      <c r="J124" s="173"/>
      <c r="K124" s="173"/>
      <c r="L124" s="175"/>
    </row>
    <row r="125" spans="1:12" ht="32" x14ac:dyDescent="0.2">
      <c r="A125" s="9" t="s">
        <v>158</v>
      </c>
      <c r="B125" s="16" t="s">
        <v>159</v>
      </c>
      <c r="C125" s="17"/>
      <c r="D125" s="18"/>
      <c r="E125" s="18"/>
      <c r="F125" s="18"/>
      <c r="G125" s="19"/>
      <c r="H125" s="57"/>
      <c r="I125" s="24"/>
      <c r="J125" s="24"/>
      <c r="K125" s="24"/>
      <c r="L125" s="25"/>
    </row>
    <row r="126" spans="1:12" ht="48" x14ac:dyDescent="0.2">
      <c r="A126" s="9" t="s">
        <v>160</v>
      </c>
      <c r="B126" s="16" t="s">
        <v>161</v>
      </c>
      <c r="C126" s="17"/>
      <c r="D126" s="18"/>
      <c r="E126" s="18"/>
      <c r="F126" s="18"/>
      <c r="G126" s="19"/>
      <c r="H126" s="57"/>
      <c r="I126" s="24"/>
      <c r="J126" s="24"/>
      <c r="K126" s="24"/>
      <c r="L126" s="25"/>
    </row>
    <row r="127" spans="1:12" ht="48" x14ac:dyDescent="0.2">
      <c r="A127" s="9" t="s">
        <v>162</v>
      </c>
      <c r="B127" s="16" t="s">
        <v>163</v>
      </c>
      <c r="C127" s="17"/>
      <c r="D127" s="18"/>
      <c r="E127" s="18"/>
      <c r="F127" s="18"/>
      <c r="G127" s="19"/>
      <c r="H127" s="57"/>
      <c r="I127" s="24"/>
      <c r="J127" s="24"/>
      <c r="K127" s="24"/>
      <c r="L127" s="25"/>
    </row>
    <row r="128" spans="1:12" ht="16" x14ac:dyDescent="0.2">
      <c r="A128" s="9" t="s">
        <v>164</v>
      </c>
      <c r="B128" s="16" t="s">
        <v>26</v>
      </c>
      <c r="C128" s="164"/>
      <c r="D128" s="166"/>
      <c r="E128" s="166"/>
      <c r="F128" s="166"/>
      <c r="G128" s="168"/>
      <c r="H128" s="170"/>
      <c r="I128" s="172"/>
      <c r="J128" s="172"/>
      <c r="K128" s="172"/>
      <c r="L128" s="174"/>
    </row>
    <row r="129" spans="1:12" ht="32" x14ac:dyDescent="0.2">
      <c r="A129" s="9"/>
      <c r="B129" s="16" t="s">
        <v>165</v>
      </c>
      <c r="C129" s="165"/>
      <c r="D129" s="167"/>
      <c r="E129" s="167"/>
      <c r="F129" s="167"/>
      <c r="G129" s="169"/>
      <c r="H129" s="171"/>
      <c r="I129" s="173"/>
      <c r="J129" s="173"/>
      <c r="K129" s="173"/>
      <c r="L129" s="175"/>
    </row>
    <row r="130" spans="1:12" ht="16" x14ac:dyDescent="0.2">
      <c r="A130" s="9"/>
      <c r="B130" s="16" t="s">
        <v>28</v>
      </c>
      <c r="C130" s="164"/>
      <c r="D130" s="166"/>
      <c r="E130" s="166"/>
      <c r="F130" s="166"/>
      <c r="G130" s="168"/>
      <c r="H130" s="170"/>
      <c r="I130" s="172"/>
      <c r="J130" s="172"/>
      <c r="K130" s="172"/>
      <c r="L130" s="174"/>
    </row>
    <row r="131" spans="1:12" ht="32" x14ac:dyDescent="0.2">
      <c r="A131" s="9"/>
      <c r="B131" s="16" t="s">
        <v>166</v>
      </c>
      <c r="C131" s="165"/>
      <c r="D131" s="167"/>
      <c r="E131" s="167"/>
      <c r="F131" s="167"/>
      <c r="G131" s="169"/>
      <c r="H131" s="171"/>
      <c r="I131" s="173"/>
      <c r="J131" s="173"/>
      <c r="K131" s="173"/>
      <c r="L131" s="175"/>
    </row>
    <row r="132" spans="1:12" ht="32" x14ac:dyDescent="0.2">
      <c r="A132" s="9" t="s">
        <v>167</v>
      </c>
      <c r="B132" s="16" t="s">
        <v>168</v>
      </c>
      <c r="C132" s="17"/>
      <c r="D132" s="18"/>
      <c r="E132" s="18"/>
      <c r="F132" s="18"/>
      <c r="G132" s="19"/>
      <c r="H132" s="57"/>
      <c r="I132" s="24"/>
      <c r="J132" s="24"/>
      <c r="K132" s="24"/>
      <c r="L132" s="25"/>
    </row>
    <row r="133" spans="1:12" ht="32" x14ac:dyDescent="0.2">
      <c r="A133" s="9" t="s">
        <v>169</v>
      </c>
      <c r="B133" s="16" t="s">
        <v>170</v>
      </c>
      <c r="C133" s="17"/>
      <c r="D133" s="18"/>
      <c r="E133" s="18"/>
      <c r="F133" s="18"/>
      <c r="G133" s="19"/>
      <c r="H133" s="57"/>
      <c r="I133" s="24"/>
      <c r="J133" s="24"/>
      <c r="K133" s="24"/>
      <c r="L133" s="25"/>
    </row>
    <row r="134" spans="1:12" ht="16" x14ac:dyDescent="0.2">
      <c r="A134" s="9" t="s">
        <v>171</v>
      </c>
      <c r="B134" s="16" t="s">
        <v>172</v>
      </c>
      <c r="C134" s="17"/>
      <c r="D134" s="18"/>
      <c r="E134" s="18"/>
      <c r="F134" s="18"/>
      <c r="G134" s="19"/>
      <c r="H134" s="57"/>
      <c r="I134" s="24"/>
      <c r="J134" s="24"/>
      <c r="K134" s="24"/>
      <c r="L134" s="25"/>
    </row>
    <row r="135" spans="1:12" ht="16" x14ac:dyDescent="0.2">
      <c r="A135" s="9">
        <v>4.5999999999999996</v>
      </c>
      <c r="B135" s="16" t="s">
        <v>173</v>
      </c>
      <c r="C135" s="158"/>
      <c r="D135" s="159"/>
      <c r="E135" s="159"/>
      <c r="F135" s="159"/>
      <c r="G135" s="160"/>
      <c r="H135" s="161"/>
      <c r="I135" s="162"/>
      <c r="J135" s="162"/>
      <c r="K135" s="162"/>
      <c r="L135" s="163"/>
    </row>
    <row r="136" spans="1:12" ht="16" x14ac:dyDescent="0.2">
      <c r="A136" s="9" t="s">
        <v>174</v>
      </c>
      <c r="B136" s="16" t="s">
        <v>26</v>
      </c>
      <c r="C136" s="164"/>
      <c r="D136" s="166"/>
      <c r="E136" s="166"/>
      <c r="F136" s="166"/>
      <c r="G136" s="168"/>
      <c r="H136" s="170"/>
      <c r="I136" s="172"/>
      <c r="J136" s="172"/>
      <c r="K136" s="172"/>
      <c r="L136" s="174"/>
    </row>
    <row r="137" spans="1:12" ht="32" x14ac:dyDescent="0.2">
      <c r="A137" s="9"/>
      <c r="B137" s="16" t="s">
        <v>175</v>
      </c>
      <c r="C137" s="165"/>
      <c r="D137" s="167"/>
      <c r="E137" s="167"/>
      <c r="F137" s="167"/>
      <c r="G137" s="169"/>
      <c r="H137" s="171"/>
      <c r="I137" s="173"/>
      <c r="J137" s="173"/>
      <c r="K137" s="173"/>
      <c r="L137" s="175"/>
    </row>
    <row r="138" spans="1:12" ht="16" x14ac:dyDescent="0.2">
      <c r="A138" s="9"/>
      <c r="B138" s="16" t="s">
        <v>28</v>
      </c>
      <c r="C138" s="164"/>
      <c r="D138" s="166"/>
      <c r="E138" s="166"/>
      <c r="F138" s="166"/>
      <c r="G138" s="168"/>
      <c r="H138" s="170"/>
      <c r="I138" s="172"/>
      <c r="J138" s="172"/>
      <c r="K138" s="172"/>
      <c r="L138" s="174"/>
    </row>
    <row r="139" spans="1:12" ht="17" thickBot="1" x14ac:dyDescent="0.25">
      <c r="A139" s="12"/>
      <c r="B139" s="58" t="s">
        <v>176</v>
      </c>
      <c r="C139" s="178"/>
      <c r="D139" s="179"/>
      <c r="E139" s="179"/>
      <c r="F139" s="179"/>
      <c r="G139" s="180"/>
      <c r="H139" s="181"/>
      <c r="I139" s="176"/>
      <c r="J139" s="176"/>
      <c r="K139" s="176"/>
      <c r="L139" s="177"/>
    </row>
    <row r="140" spans="1:12" ht="17" thickBot="1" x14ac:dyDescent="0.25">
      <c r="A140" s="13" t="s">
        <v>69</v>
      </c>
      <c r="B140" s="14" t="s">
        <v>177</v>
      </c>
      <c r="C140" s="29">
        <f t="shared" ref="C140:L140" si="3">SUM(C107:C139)</f>
        <v>0</v>
      </c>
      <c r="D140" s="29">
        <f t="shared" si="3"/>
        <v>0</v>
      </c>
      <c r="E140" s="29">
        <f t="shared" si="3"/>
        <v>0</v>
      </c>
      <c r="F140" s="29">
        <f t="shared" si="3"/>
        <v>0</v>
      </c>
      <c r="G140" s="30">
        <f t="shared" si="3"/>
        <v>0</v>
      </c>
      <c r="H140" s="31">
        <f t="shared" si="3"/>
        <v>0</v>
      </c>
      <c r="I140" s="32">
        <f t="shared" si="3"/>
        <v>0</v>
      </c>
      <c r="J140" s="32">
        <f t="shared" si="3"/>
        <v>0</v>
      </c>
      <c r="K140" s="32">
        <f t="shared" si="3"/>
        <v>0</v>
      </c>
      <c r="L140" s="33">
        <f t="shared" si="3"/>
        <v>0</v>
      </c>
    </row>
    <row r="142" spans="1:12" ht="16" thickBot="1" x14ac:dyDescent="0.25"/>
    <row r="143" spans="1:12" ht="17" thickBot="1" x14ac:dyDescent="0.25">
      <c r="A143" s="41" t="s">
        <v>14</v>
      </c>
      <c r="B143" s="44" t="s">
        <v>15</v>
      </c>
      <c r="C143" s="152" t="s">
        <v>16</v>
      </c>
      <c r="D143" s="153"/>
      <c r="E143" s="153"/>
      <c r="F143" s="153"/>
      <c r="G143" s="154"/>
      <c r="H143" s="193" t="s">
        <v>17</v>
      </c>
      <c r="I143" s="156"/>
      <c r="J143" s="156"/>
      <c r="K143" s="156"/>
      <c r="L143" s="157"/>
    </row>
    <row r="144" spans="1:12" ht="17" thickBot="1" x14ac:dyDescent="0.25">
      <c r="A144" s="41"/>
      <c r="B144" s="67" t="s">
        <v>178</v>
      </c>
      <c r="C144" s="68" t="s">
        <v>19</v>
      </c>
      <c r="D144" s="69" t="s">
        <v>20</v>
      </c>
      <c r="E144" s="69" t="s">
        <v>21</v>
      </c>
      <c r="F144" s="69" t="s">
        <v>22</v>
      </c>
      <c r="G144" s="70" t="s">
        <v>23</v>
      </c>
      <c r="H144" s="71" t="s">
        <v>19</v>
      </c>
      <c r="I144" s="72" t="s">
        <v>20</v>
      </c>
      <c r="J144" s="72" t="s">
        <v>21</v>
      </c>
      <c r="K144" s="72" t="s">
        <v>22</v>
      </c>
      <c r="L144" s="73" t="s">
        <v>23</v>
      </c>
    </row>
    <row r="145" spans="1:12" ht="16" x14ac:dyDescent="0.2">
      <c r="A145" s="74">
        <v>5.0999999999999996</v>
      </c>
      <c r="B145" s="56" t="s">
        <v>179</v>
      </c>
      <c r="C145" s="194"/>
      <c r="D145" s="195"/>
      <c r="E145" s="195"/>
      <c r="F145" s="195"/>
      <c r="G145" s="196"/>
      <c r="H145" s="197"/>
      <c r="I145" s="198"/>
      <c r="J145" s="198"/>
      <c r="K145" s="198"/>
      <c r="L145" s="199"/>
    </row>
    <row r="146" spans="1:12" ht="16" x14ac:dyDescent="0.2">
      <c r="A146" s="9" t="s">
        <v>180</v>
      </c>
      <c r="B146" s="16" t="s">
        <v>26</v>
      </c>
      <c r="C146" s="164"/>
      <c r="D146" s="166"/>
      <c r="E146" s="166"/>
      <c r="F146" s="166"/>
      <c r="G146" s="168"/>
      <c r="H146" s="170"/>
      <c r="I146" s="172"/>
      <c r="J146" s="172"/>
      <c r="K146" s="172"/>
      <c r="L146" s="174"/>
    </row>
    <row r="147" spans="1:12" ht="48" x14ac:dyDescent="0.2">
      <c r="A147" s="9"/>
      <c r="B147" s="16" t="s">
        <v>181</v>
      </c>
      <c r="C147" s="165"/>
      <c r="D147" s="167"/>
      <c r="E147" s="167"/>
      <c r="F147" s="167"/>
      <c r="G147" s="169"/>
      <c r="H147" s="171"/>
      <c r="I147" s="173"/>
      <c r="J147" s="173"/>
      <c r="K147" s="173"/>
      <c r="L147" s="175"/>
    </row>
    <row r="148" spans="1:12" ht="16" x14ac:dyDescent="0.2">
      <c r="A148" s="9"/>
      <c r="B148" s="16" t="s">
        <v>28</v>
      </c>
      <c r="C148" s="164"/>
      <c r="D148" s="166"/>
      <c r="E148" s="166"/>
      <c r="F148" s="166"/>
      <c r="G148" s="168"/>
      <c r="H148" s="170"/>
      <c r="I148" s="172"/>
      <c r="J148" s="172"/>
      <c r="K148" s="172"/>
      <c r="L148" s="174"/>
    </row>
    <row r="149" spans="1:12" ht="32" x14ac:dyDescent="0.2">
      <c r="A149" s="9"/>
      <c r="B149" s="16" t="s">
        <v>182</v>
      </c>
      <c r="C149" s="165"/>
      <c r="D149" s="167"/>
      <c r="E149" s="167"/>
      <c r="F149" s="167"/>
      <c r="G149" s="169"/>
      <c r="H149" s="171"/>
      <c r="I149" s="173"/>
      <c r="J149" s="173"/>
      <c r="K149" s="173"/>
      <c r="L149" s="175"/>
    </row>
    <row r="150" spans="1:12" ht="32" x14ac:dyDescent="0.2">
      <c r="A150" s="9" t="s">
        <v>183</v>
      </c>
      <c r="B150" s="16" t="s">
        <v>184</v>
      </c>
      <c r="C150" s="17"/>
      <c r="D150" s="18"/>
      <c r="E150" s="18"/>
      <c r="F150" s="18"/>
      <c r="G150" s="19"/>
      <c r="H150" s="57"/>
      <c r="I150" s="24"/>
      <c r="J150" s="24"/>
      <c r="K150" s="24"/>
      <c r="L150" s="25"/>
    </row>
    <row r="151" spans="1:12" ht="16" x14ac:dyDescent="0.2">
      <c r="A151" s="9"/>
      <c r="B151" s="16" t="s">
        <v>185</v>
      </c>
      <c r="C151" s="17"/>
      <c r="D151" s="18"/>
      <c r="E151" s="18"/>
      <c r="F151" s="18"/>
      <c r="G151" s="19"/>
      <c r="H151" s="57"/>
      <c r="I151" s="24"/>
      <c r="J151" s="24"/>
      <c r="K151" s="24"/>
      <c r="L151" s="25"/>
    </row>
    <row r="152" spans="1:12" ht="16" x14ac:dyDescent="0.2">
      <c r="A152" s="9">
        <v>5.2</v>
      </c>
      <c r="B152" s="16" t="s">
        <v>186</v>
      </c>
      <c r="C152" s="158"/>
      <c r="D152" s="159"/>
      <c r="E152" s="159"/>
      <c r="F152" s="159"/>
      <c r="G152" s="160"/>
      <c r="H152" s="161"/>
      <c r="I152" s="162"/>
      <c r="J152" s="162"/>
      <c r="K152" s="162"/>
      <c r="L152" s="163"/>
    </row>
    <row r="153" spans="1:12" ht="32" x14ac:dyDescent="0.2">
      <c r="A153" s="9" t="s">
        <v>187</v>
      </c>
      <c r="B153" s="16" t="s">
        <v>188</v>
      </c>
      <c r="C153" s="17"/>
      <c r="D153" s="18"/>
      <c r="E153" s="18"/>
      <c r="F153" s="18"/>
      <c r="G153" s="19"/>
      <c r="H153" s="57"/>
      <c r="I153" s="24"/>
      <c r="J153" s="24"/>
      <c r="K153" s="24"/>
      <c r="L153" s="25"/>
    </row>
    <row r="154" spans="1:12" ht="48" x14ac:dyDescent="0.2">
      <c r="A154" s="9" t="s">
        <v>189</v>
      </c>
      <c r="B154" s="16" t="s">
        <v>190</v>
      </c>
      <c r="C154" s="17"/>
      <c r="D154" s="18"/>
      <c r="E154" s="18"/>
      <c r="F154" s="18"/>
      <c r="G154" s="19"/>
      <c r="H154" s="57"/>
      <c r="I154" s="24"/>
      <c r="J154" s="24"/>
      <c r="K154" s="24"/>
      <c r="L154" s="25"/>
    </row>
    <row r="155" spans="1:12" ht="32" x14ac:dyDescent="0.2">
      <c r="A155" s="9" t="s">
        <v>191</v>
      </c>
      <c r="B155" s="16" t="s">
        <v>192</v>
      </c>
      <c r="C155" s="17"/>
      <c r="D155" s="18"/>
      <c r="E155" s="18"/>
      <c r="F155" s="18"/>
      <c r="G155" s="19"/>
      <c r="H155" s="57"/>
      <c r="I155" s="24"/>
      <c r="J155" s="24"/>
      <c r="K155" s="24"/>
      <c r="L155" s="25"/>
    </row>
    <row r="156" spans="1:12" ht="32" x14ac:dyDescent="0.2">
      <c r="A156" s="9" t="s">
        <v>193</v>
      </c>
      <c r="B156" s="16" t="s">
        <v>194</v>
      </c>
      <c r="C156" s="17"/>
      <c r="D156" s="18"/>
      <c r="E156" s="18"/>
      <c r="F156" s="18"/>
      <c r="G156" s="19"/>
      <c r="H156" s="57"/>
      <c r="I156" s="24"/>
      <c r="J156" s="24"/>
      <c r="K156" s="24"/>
      <c r="L156" s="25"/>
    </row>
    <row r="157" spans="1:12" ht="16" x14ac:dyDescent="0.2">
      <c r="A157" s="9" t="s">
        <v>195</v>
      </c>
      <c r="B157" s="16" t="s">
        <v>196</v>
      </c>
      <c r="C157" s="17"/>
      <c r="D157" s="18"/>
      <c r="E157" s="18"/>
      <c r="F157" s="18"/>
      <c r="G157" s="19"/>
      <c r="H157" s="57"/>
      <c r="I157" s="24"/>
      <c r="J157" s="24"/>
      <c r="K157" s="24"/>
      <c r="L157" s="25"/>
    </row>
    <row r="158" spans="1:12" ht="16" x14ac:dyDescent="0.2">
      <c r="A158" s="9">
        <v>5.3</v>
      </c>
      <c r="B158" s="16" t="s">
        <v>197</v>
      </c>
      <c r="C158" s="158"/>
      <c r="D158" s="159"/>
      <c r="E158" s="159"/>
      <c r="F158" s="159"/>
      <c r="G158" s="160"/>
      <c r="H158" s="161"/>
      <c r="I158" s="162"/>
      <c r="J158" s="162"/>
      <c r="K158" s="162"/>
      <c r="L158" s="163"/>
    </row>
    <row r="159" spans="1:12" ht="32" x14ac:dyDescent="0.2">
      <c r="A159" s="9" t="s">
        <v>198</v>
      </c>
      <c r="B159" s="16" t="s">
        <v>199</v>
      </c>
      <c r="C159" s="164"/>
      <c r="D159" s="166"/>
      <c r="E159" s="166"/>
      <c r="F159" s="166"/>
      <c r="G159" s="168"/>
      <c r="H159" s="170"/>
      <c r="I159" s="172"/>
      <c r="J159" s="172"/>
      <c r="K159" s="172"/>
      <c r="L159" s="174"/>
    </row>
    <row r="160" spans="1:12" ht="32" x14ac:dyDescent="0.2">
      <c r="A160" s="9"/>
      <c r="B160" s="16" t="s">
        <v>200</v>
      </c>
      <c r="C160" s="178"/>
      <c r="D160" s="179"/>
      <c r="E160" s="179"/>
      <c r="F160" s="179"/>
      <c r="G160" s="180"/>
      <c r="H160" s="181"/>
      <c r="I160" s="176"/>
      <c r="J160" s="176"/>
      <c r="K160" s="176"/>
      <c r="L160" s="177"/>
    </row>
    <row r="161" spans="1:12" ht="16" x14ac:dyDescent="0.2">
      <c r="A161" s="9"/>
      <c r="B161" s="16" t="s">
        <v>201</v>
      </c>
      <c r="C161" s="165"/>
      <c r="D161" s="167"/>
      <c r="E161" s="167"/>
      <c r="F161" s="167"/>
      <c r="G161" s="169"/>
      <c r="H161" s="171"/>
      <c r="I161" s="173"/>
      <c r="J161" s="173"/>
      <c r="K161" s="173"/>
      <c r="L161" s="175"/>
    </row>
    <row r="162" spans="1:12" ht="32" x14ac:dyDescent="0.2">
      <c r="A162" s="9" t="s">
        <v>202</v>
      </c>
      <c r="B162" s="16" t="s">
        <v>203</v>
      </c>
      <c r="C162" s="17"/>
      <c r="D162" s="18"/>
      <c r="E162" s="18"/>
      <c r="F162" s="18"/>
      <c r="G162" s="19"/>
      <c r="H162" s="57"/>
      <c r="I162" s="24"/>
      <c r="J162" s="24"/>
      <c r="K162" s="24"/>
      <c r="L162" s="25"/>
    </row>
    <row r="163" spans="1:12" ht="32" x14ac:dyDescent="0.2">
      <c r="A163" s="9" t="s">
        <v>204</v>
      </c>
      <c r="B163" s="16" t="s">
        <v>205</v>
      </c>
      <c r="C163" s="17"/>
      <c r="D163" s="18"/>
      <c r="E163" s="18"/>
      <c r="F163" s="18"/>
      <c r="G163" s="19"/>
      <c r="H163" s="57"/>
      <c r="I163" s="24"/>
      <c r="J163" s="24"/>
      <c r="K163" s="24"/>
      <c r="L163" s="25"/>
    </row>
    <row r="164" spans="1:12" ht="16" x14ac:dyDescent="0.2">
      <c r="A164" s="9" t="s">
        <v>206</v>
      </c>
      <c r="B164" s="16" t="s">
        <v>26</v>
      </c>
      <c r="C164" s="164"/>
      <c r="D164" s="166"/>
      <c r="E164" s="166"/>
      <c r="F164" s="166"/>
      <c r="G164" s="168"/>
      <c r="H164" s="170"/>
      <c r="I164" s="172"/>
      <c r="J164" s="172"/>
      <c r="K164" s="172"/>
      <c r="L164" s="174"/>
    </row>
    <row r="165" spans="1:12" ht="32" x14ac:dyDescent="0.2">
      <c r="A165" s="9"/>
      <c r="B165" s="16" t="s">
        <v>207</v>
      </c>
      <c r="C165" s="165"/>
      <c r="D165" s="167"/>
      <c r="E165" s="167"/>
      <c r="F165" s="167"/>
      <c r="G165" s="169"/>
      <c r="H165" s="171"/>
      <c r="I165" s="173"/>
      <c r="J165" s="173"/>
      <c r="K165" s="173"/>
      <c r="L165" s="175"/>
    </row>
    <row r="166" spans="1:12" ht="16" x14ac:dyDescent="0.2">
      <c r="A166" s="9"/>
      <c r="B166" s="16" t="s">
        <v>28</v>
      </c>
      <c r="C166" s="164"/>
      <c r="D166" s="166"/>
      <c r="E166" s="166"/>
      <c r="F166" s="166"/>
      <c r="G166" s="168"/>
      <c r="H166" s="170"/>
      <c r="I166" s="172"/>
      <c r="J166" s="172"/>
      <c r="K166" s="172"/>
      <c r="L166" s="174"/>
    </row>
    <row r="167" spans="1:12" ht="48" x14ac:dyDescent="0.2">
      <c r="A167" s="9"/>
      <c r="B167" s="16" t="s">
        <v>208</v>
      </c>
      <c r="C167" s="165"/>
      <c r="D167" s="167"/>
      <c r="E167" s="167"/>
      <c r="F167" s="167"/>
      <c r="G167" s="169"/>
      <c r="H167" s="171"/>
      <c r="I167" s="173"/>
      <c r="J167" s="173"/>
      <c r="K167" s="173"/>
      <c r="L167" s="175"/>
    </row>
    <row r="168" spans="1:12" ht="16" x14ac:dyDescent="0.2">
      <c r="A168" s="9">
        <v>5.4</v>
      </c>
      <c r="B168" s="16" t="s">
        <v>209</v>
      </c>
      <c r="C168" s="158"/>
      <c r="D168" s="159"/>
      <c r="E168" s="159"/>
      <c r="F168" s="159"/>
      <c r="G168" s="160"/>
      <c r="H168" s="161"/>
      <c r="I168" s="162"/>
      <c r="J168" s="162"/>
      <c r="K168" s="162"/>
      <c r="L168" s="163"/>
    </row>
    <row r="169" spans="1:12" ht="32" x14ac:dyDescent="0.2">
      <c r="A169" s="9" t="s">
        <v>210</v>
      </c>
      <c r="B169" s="16" t="s">
        <v>211</v>
      </c>
      <c r="C169" s="17"/>
      <c r="D169" s="18"/>
      <c r="E169" s="18"/>
      <c r="F169" s="18"/>
      <c r="G169" s="19"/>
      <c r="H169" s="57"/>
      <c r="I169" s="24"/>
      <c r="J169" s="24"/>
      <c r="K169" s="24"/>
      <c r="L169" s="25"/>
    </row>
    <row r="170" spans="1:12" ht="33" thickBot="1" x14ac:dyDescent="0.25">
      <c r="A170" s="11" t="s">
        <v>212</v>
      </c>
      <c r="B170" s="78" t="s">
        <v>213</v>
      </c>
      <c r="C170" s="20"/>
      <c r="D170" s="21"/>
      <c r="E170" s="21"/>
      <c r="F170" s="21"/>
      <c r="G170" s="22"/>
      <c r="H170" s="77"/>
      <c r="I170" s="75"/>
      <c r="J170" s="75"/>
      <c r="K170" s="75"/>
      <c r="L170" s="76"/>
    </row>
    <row r="171" spans="1:12" ht="17" thickBot="1" x14ac:dyDescent="0.25">
      <c r="A171" s="39" t="s">
        <v>69</v>
      </c>
      <c r="B171" s="45" t="s">
        <v>214</v>
      </c>
      <c r="C171" s="51">
        <f t="shared" ref="C171:L171" si="4">SUM(C145:C170)</f>
        <v>0</v>
      </c>
      <c r="D171" s="51">
        <f t="shared" si="4"/>
        <v>0</v>
      </c>
      <c r="E171" s="51">
        <f t="shared" si="4"/>
        <v>0</v>
      </c>
      <c r="F171" s="51">
        <f t="shared" si="4"/>
        <v>0</v>
      </c>
      <c r="G171" s="52">
        <f t="shared" si="4"/>
        <v>0</v>
      </c>
      <c r="H171" s="53">
        <f t="shared" si="4"/>
        <v>0</v>
      </c>
      <c r="I171" s="54">
        <f t="shared" si="4"/>
        <v>0</v>
      </c>
      <c r="J171" s="54">
        <f t="shared" si="4"/>
        <v>0</v>
      </c>
      <c r="K171" s="54">
        <f t="shared" si="4"/>
        <v>0</v>
      </c>
      <c r="L171" s="55">
        <f t="shared" si="4"/>
        <v>0</v>
      </c>
    </row>
    <row r="173" spans="1:12" ht="16" thickBot="1" x14ac:dyDescent="0.25"/>
    <row r="174" spans="1:12" ht="17" thickBot="1" x14ac:dyDescent="0.25">
      <c r="A174" s="41" t="s">
        <v>14</v>
      </c>
      <c r="B174" s="44" t="s">
        <v>15</v>
      </c>
      <c r="C174" s="152" t="s">
        <v>16</v>
      </c>
      <c r="D174" s="153"/>
      <c r="E174" s="153"/>
      <c r="F174" s="153"/>
      <c r="G174" s="154"/>
      <c r="H174" s="193" t="s">
        <v>17</v>
      </c>
      <c r="I174" s="156"/>
      <c r="J174" s="156"/>
      <c r="K174" s="156"/>
      <c r="L174" s="157"/>
    </row>
    <row r="175" spans="1:12" ht="17" thickBot="1" x14ac:dyDescent="0.25">
      <c r="A175" s="41"/>
      <c r="B175" s="67" t="s">
        <v>215</v>
      </c>
      <c r="C175" s="68" t="s">
        <v>19</v>
      </c>
      <c r="D175" s="69" t="s">
        <v>20</v>
      </c>
      <c r="E175" s="69" t="s">
        <v>21</v>
      </c>
      <c r="F175" s="69" t="s">
        <v>22</v>
      </c>
      <c r="G175" s="70" t="s">
        <v>23</v>
      </c>
      <c r="H175" s="71" t="s">
        <v>19</v>
      </c>
      <c r="I175" s="72" t="s">
        <v>20</v>
      </c>
      <c r="J175" s="72" t="s">
        <v>21</v>
      </c>
      <c r="K175" s="72" t="s">
        <v>22</v>
      </c>
      <c r="L175" s="73" t="s">
        <v>23</v>
      </c>
    </row>
    <row r="176" spans="1:12" ht="16" x14ac:dyDescent="0.2">
      <c r="A176" s="74">
        <v>6.1</v>
      </c>
      <c r="B176" s="80" t="s">
        <v>216</v>
      </c>
      <c r="C176" s="194"/>
      <c r="D176" s="195"/>
      <c r="E176" s="195"/>
      <c r="F176" s="195"/>
      <c r="G176" s="196"/>
      <c r="H176" s="197"/>
      <c r="I176" s="198"/>
      <c r="J176" s="198"/>
      <c r="K176" s="198"/>
      <c r="L176" s="199"/>
    </row>
    <row r="177" spans="1:12" ht="16" x14ac:dyDescent="0.2">
      <c r="A177" s="9" t="s">
        <v>217</v>
      </c>
      <c r="B177" s="81" t="s">
        <v>26</v>
      </c>
      <c r="C177" s="164"/>
      <c r="D177" s="166"/>
      <c r="E177" s="166"/>
      <c r="F177" s="166"/>
      <c r="G177" s="168"/>
      <c r="H177" s="170"/>
      <c r="I177" s="172"/>
      <c r="J177" s="172"/>
      <c r="K177" s="172"/>
      <c r="L177" s="174"/>
    </row>
    <row r="178" spans="1:12" ht="32" x14ac:dyDescent="0.2">
      <c r="A178" s="9"/>
      <c r="B178" s="81" t="s">
        <v>218</v>
      </c>
      <c r="C178" s="165"/>
      <c r="D178" s="167"/>
      <c r="E178" s="167"/>
      <c r="F178" s="167"/>
      <c r="G178" s="169"/>
      <c r="H178" s="171"/>
      <c r="I178" s="173"/>
      <c r="J178" s="173"/>
      <c r="K178" s="173"/>
      <c r="L178" s="175"/>
    </row>
    <row r="179" spans="1:12" ht="16" x14ac:dyDescent="0.2">
      <c r="A179" s="9"/>
      <c r="B179" s="81" t="s">
        <v>28</v>
      </c>
      <c r="C179" s="164"/>
      <c r="D179" s="166"/>
      <c r="E179" s="166"/>
      <c r="F179" s="166"/>
      <c r="G179" s="168"/>
      <c r="H179" s="170"/>
      <c r="I179" s="172"/>
      <c r="J179" s="172"/>
      <c r="K179" s="172"/>
      <c r="L179" s="174"/>
    </row>
    <row r="180" spans="1:12" ht="32" x14ac:dyDescent="0.2">
      <c r="A180" s="9"/>
      <c r="B180" s="81" t="s">
        <v>219</v>
      </c>
      <c r="C180" s="165"/>
      <c r="D180" s="167"/>
      <c r="E180" s="167"/>
      <c r="F180" s="167"/>
      <c r="G180" s="169"/>
      <c r="H180" s="171"/>
      <c r="I180" s="173"/>
      <c r="J180" s="173"/>
      <c r="K180" s="173"/>
      <c r="L180" s="175"/>
    </row>
    <row r="181" spans="1:12" ht="16" x14ac:dyDescent="0.2">
      <c r="A181" s="9" t="s">
        <v>220</v>
      </c>
      <c r="B181" s="81" t="s">
        <v>221</v>
      </c>
      <c r="C181" s="17"/>
      <c r="D181" s="18"/>
      <c r="E181" s="18"/>
      <c r="F181" s="18"/>
      <c r="G181" s="19"/>
      <c r="H181" s="57"/>
      <c r="I181" s="24"/>
      <c r="J181" s="24"/>
      <c r="K181" s="24"/>
      <c r="L181" s="25"/>
    </row>
    <row r="182" spans="1:12" ht="16" x14ac:dyDescent="0.2">
      <c r="A182" s="9">
        <v>6.2</v>
      </c>
      <c r="B182" s="81" t="s">
        <v>222</v>
      </c>
      <c r="C182" s="158"/>
      <c r="D182" s="159"/>
      <c r="E182" s="159"/>
      <c r="F182" s="159"/>
      <c r="G182" s="160"/>
      <c r="H182" s="161"/>
      <c r="I182" s="162"/>
      <c r="J182" s="162"/>
      <c r="K182" s="162"/>
      <c r="L182" s="163"/>
    </row>
    <row r="183" spans="1:12" ht="32" x14ac:dyDescent="0.2">
      <c r="A183" s="9" t="s">
        <v>223</v>
      </c>
      <c r="B183" s="81" t="s">
        <v>224</v>
      </c>
      <c r="C183" s="17"/>
      <c r="D183" s="18"/>
      <c r="E183" s="18"/>
      <c r="F183" s="18"/>
      <c r="G183" s="19"/>
      <c r="H183" s="57"/>
      <c r="I183" s="24"/>
      <c r="J183" s="24"/>
      <c r="K183" s="24"/>
      <c r="L183" s="25"/>
    </row>
    <row r="184" spans="1:12" ht="32" x14ac:dyDescent="0.2">
      <c r="A184" s="9" t="s">
        <v>225</v>
      </c>
      <c r="B184" s="81" t="s">
        <v>226</v>
      </c>
      <c r="C184" s="17"/>
      <c r="D184" s="18"/>
      <c r="E184" s="18"/>
      <c r="F184" s="18"/>
      <c r="G184" s="19"/>
      <c r="H184" s="57"/>
      <c r="I184" s="24"/>
      <c r="J184" s="24"/>
      <c r="K184" s="24"/>
      <c r="L184" s="25"/>
    </row>
    <row r="185" spans="1:12" ht="32" x14ac:dyDescent="0.2">
      <c r="A185" s="9" t="s">
        <v>227</v>
      </c>
      <c r="B185" s="81" t="s">
        <v>228</v>
      </c>
      <c r="C185" s="17"/>
      <c r="D185" s="18"/>
      <c r="E185" s="18"/>
      <c r="F185" s="18"/>
      <c r="G185" s="19"/>
      <c r="H185" s="57"/>
      <c r="I185" s="24"/>
      <c r="J185" s="24"/>
      <c r="K185" s="24"/>
      <c r="L185" s="25"/>
    </row>
    <row r="186" spans="1:12" ht="16" x14ac:dyDescent="0.2">
      <c r="A186" s="9">
        <v>6.3</v>
      </c>
      <c r="B186" s="81" t="s">
        <v>229</v>
      </c>
      <c r="C186" s="158"/>
      <c r="D186" s="159"/>
      <c r="E186" s="159"/>
      <c r="F186" s="159"/>
      <c r="G186" s="160"/>
      <c r="H186" s="161"/>
      <c r="I186" s="162"/>
      <c r="J186" s="162"/>
      <c r="K186" s="162"/>
      <c r="L186" s="163"/>
    </row>
    <row r="187" spans="1:12" ht="16" x14ac:dyDescent="0.2">
      <c r="A187" s="9" t="s">
        <v>230</v>
      </c>
      <c r="B187" s="81" t="s">
        <v>231</v>
      </c>
      <c r="C187" s="17"/>
      <c r="D187" s="18"/>
      <c r="E187" s="18"/>
      <c r="F187" s="18"/>
      <c r="G187" s="19"/>
      <c r="H187" s="57"/>
      <c r="I187" s="24"/>
      <c r="J187" s="24"/>
      <c r="K187" s="24"/>
      <c r="L187" s="25"/>
    </row>
    <row r="188" spans="1:12" ht="16" x14ac:dyDescent="0.2">
      <c r="A188" s="9" t="s">
        <v>232</v>
      </c>
      <c r="B188" s="81" t="s">
        <v>233</v>
      </c>
      <c r="C188" s="164"/>
      <c r="D188" s="166"/>
      <c r="E188" s="166"/>
      <c r="F188" s="166"/>
      <c r="G188" s="168"/>
      <c r="H188" s="170"/>
      <c r="I188" s="172"/>
      <c r="J188" s="172"/>
      <c r="K188" s="172"/>
      <c r="L188" s="174"/>
    </row>
    <row r="189" spans="1:12" ht="16" x14ac:dyDescent="0.2">
      <c r="A189" s="9" t="s">
        <v>234</v>
      </c>
      <c r="B189" s="81" t="s">
        <v>235</v>
      </c>
      <c r="C189" s="178"/>
      <c r="D189" s="179"/>
      <c r="E189" s="179"/>
      <c r="F189" s="179"/>
      <c r="G189" s="180"/>
      <c r="H189" s="181"/>
      <c r="I189" s="176"/>
      <c r="J189" s="176"/>
      <c r="K189" s="176"/>
      <c r="L189" s="177"/>
    </row>
    <row r="190" spans="1:12" ht="16" x14ac:dyDescent="0.2">
      <c r="A190" s="9" t="s">
        <v>234</v>
      </c>
      <c r="B190" s="81" t="s">
        <v>236</v>
      </c>
      <c r="C190" s="178"/>
      <c r="D190" s="179"/>
      <c r="E190" s="179"/>
      <c r="F190" s="179"/>
      <c r="G190" s="180"/>
      <c r="H190" s="181"/>
      <c r="I190" s="176"/>
      <c r="J190" s="176"/>
      <c r="K190" s="176"/>
      <c r="L190" s="177"/>
    </row>
    <row r="191" spans="1:12" ht="16" x14ac:dyDescent="0.2">
      <c r="A191" s="9" t="s">
        <v>234</v>
      </c>
      <c r="B191" s="81" t="s">
        <v>237</v>
      </c>
      <c r="C191" s="178"/>
      <c r="D191" s="179"/>
      <c r="E191" s="179"/>
      <c r="F191" s="179"/>
      <c r="G191" s="180"/>
      <c r="H191" s="181"/>
      <c r="I191" s="176"/>
      <c r="J191" s="176"/>
      <c r="K191" s="176"/>
      <c r="L191" s="177"/>
    </row>
    <row r="192" spans="1:12" ht="16" x14ac:dyDescent="0.2">
      <c r="A192" s="9" t="s">
        <v>234</v>
      </c>
      <c r="B192" s="81" t="s">
        <v>238</v>
      </c>
      <c r="C192" s="178"/>
      <c r="D192" s="179"/>
      <c r="E192" s="179"/>
      <c r="F192" s="179"/>
      <c r="G192" s="180"/>
      <c r="H192" s="181"/>
      <c r="I192" s="176"/>
      <c r="J192" s="176"/>
      <c r="K192" s="176"/>
      <c r="L192" s="177"/>
    </row>
    <row r="193" spans="1:12" ht="16" x14ac:dyDescent="0.2">
      <c r="A193" s="9" t="s">
        <v>234</v>
      </c>
      <c r="B193" s="81" t="s">
        <v>239</v>
      </c>
      <c r="C193" s="178"/>
      <c r="D193" s="179"/>
      <c r="E193" s="179"/>
      <c r="F193" s="179"/>
      <c r="G193" s="180"/>
      <c r="H193" s="181"/>
      <c r="I193" s="176"/>
      <c r="J193" s="176"/>
      <c r="K193" s="176"/>
      <c r="L193" s="177"/>
    </row>
    <row r="194" spans="1:12" ht="16" x14ac:dyDescent="0.2">
      <c r="A194" s="9" t="s">
        <v>234</v>
      </c>
      <c r="B194" s="81" t="s">
        <v>240</v>
      </c>
      <c r="C194" s="178"/>
      <c r="D194" s="179"/>
      <c r="E194" s="179"/>
      <c r="F194" s="179"/>
      <c r="G194" s="180"/>
      <c r="H194" s="181"/>
      <c r="I194" s="176"/>
      <c r="J194" s="176"/>
      <c r="K194" s="176"/>
      <c r="L194" s="177"/>
    </row>
    <row r="195" spans="1:12" ht="16" x14ac:dyDescent="0.2">
      <c r="A195" s="9" t="s">
        <v>234</v>
      </c>
      <c r="B195" s="81" t="s">
        <v>241</v>
      </c>
      <c r="C195" s="165"/>
      <c r="D195" s="167"/>
      <c r="E195" s="167"/>
      <c r="F195" s="167"/>
      <c r="G195" s="169"/>
      <c r="H195" s="171"/>
      <c r="I195" s="173"/>
      <c r="J195" s="173"/>
      <c r="K195" s="173"/>
      <c r="L195" s="175"/>
    </row>
    <row r="196" spans="1:12" ht="33" thickBot="1" x14ac:dyDescent="0.25">
      <c r="A196" s="11" t="s">
        <v>242</v>
      </c>
      <c r="B196" s="82" t="s">
        <v>243</v>
      </c>
      <c r="C196" s="20"/>
      <c r="D196" s="21"/>
      <c r="E196" s="21"/>
      <c r="F196" s="21"/>
      <c r="G196" s="22"/>
      <c r="H196" s="77"/>
      <c r="I196" s="75"/>
      <c r="J196" s="75"/>
      <c r="K196" s="75"/>
      <c r="L196" s="76"/>
    </row>
    <row r="197" spans="1:12" ht="17" thickBot="1" x14ac:dyDescent="0.25">
      <c r="A197" s="39" t="s">
        <v>69</v>
      </c>
      <c r="B197" s="45" t="s">
        <v>244</v>
      </c>
      <c r="C197" s="51">
        <f t="shared" ref="C197:L197" si="5">SUM(C176:C196)</f>
        <v>0</v>
      </c>
      <c r="D197" s="51">
        <f t="shared" si="5"/>
        <v>0</v>
      </c>
      <c r="E197" s="51">
        <f t="shared" si="5"/>
        <v>0</v>
      </c>
      <c r="F197" s="51">
        <f t="shared" si="5"/>
        <v>0</v>
      </c>
      <c r="G197" s="52">
        <f t="shared" si="5"/>
        <v>0</v>
      </c>
      <c r="H197" s="53">
        <f t="shared" si="5"/>
        <v>0</v>
      </c>
      <c r="I197" s="54">
        <f t="shared" si="5"/>
        <v>0</v>
      </c>
      <c r="J197" s="54">
        <f t="shared" si="5"/>
        <v>0</v>
      </c>
      <c r="K197" s="54">
        <f t="shared" si="5"/>
        <v>0</v>
      </c>
      <c r="L197" s="55">
        <f t="shared" si="5"/>
        <v>0</v>
      </c>
    </row>
    <row r="199" spans="1:12" ht="16" thickBot="1" x14ac:dyDescent="0.25"/>
    <row r="200" spans="1:12" ht="17" thickBot="1" x14ac:dyDescent="0.25">
      <c r="A200" s="41" t="s">
        <v>14</v>
      </c>
      <c r="B200" s="44" t="s">
        <v>15</v>
      </c>
      <c r="C200" s="152" t="s">
        <v>16</v>
      </c>
      <c r="D200" s="153"/>
      <c r="E200" s="153"/>
      <c r="F200" s="153"/>
      <c r="G200" s="154"/>
      <c r="H200" s="193" t="s">
        <v>17</v>
      </c>
      <c r="I200" s="156"/>
      <c r="J200" s="156"/>
      <c r="K200" s="156"/>
      <c r="L200" s="157"/>
    </row>
    <row r="201" spans="1:12" ht="17" thickBot="1" x14ac:dyDescent="0.25">
      <c r="A201" s="41"/>
      <c r="B201" s="67" t="s">
        <v>245</v>
      </c>
      <c r="C201" s="83" t="s">
        <v>19</v>
      </c>
      <c r="D201" s="84" t="s">
        <v>20</v>
      </c>
      <c r="E201" s="84" t="s">
        <v>21</v>
      </c>
      <c r="F201" s="84" t="s">
        <v>22</v>
      </c>
      <c r="G201" s="85" t="s">
        <v>23</v>
      </c>
      <c r="H201" s="71" t="s">
        <v>19</v>
      </c>
      <c r="I201" s="72" t="s">
        <v>20</v>
      </c>
      <c r="J201" s="72" t="s">
        <v>21</v>
      </c>
      <c r="K201" s="72" t="s">
        <v>22</v>
      </c>
      <c r="L201" s="73" t="s">
        <v>23</v>
      </c>
    </row>
    <row r="202" spans="1:12" ht="16" x14ac:dyDescent="0.2">
      <c r="A202" s="74">
        <v>7.1</v>
      </c>
      <c r="B202" s="56" t="s">
        <v>246</v>
      </c>
      <c r="C202" s="194"/>
      <c r="D202" s="195"/>
      <c r="E202" s="195"/>
      <c r="F202" s="195"/>
      <c r="G202" s="196"/>
      <c r="H202" s="197"/>
      <c r="I202" s="198"/>
      <c r="J202" s="198"/>
      <c r="K202" s="198"/>
      <c r="L202" s="199"/>
    </row>
    <row r="203" spans="1:12" ht="32" x14ac:dyDescent="0.2">
      <c r="A203" s="9" t="s">
        <v>247</v>
      </c>
      <c r="B203" s="16" t="s">
        <v>248</v>
      </c>
      <c r="C203" s="17"/>
      <c r="D203" s="18"/>
      <c r="E203" s="18"/>
      <c r="F203" s="18"/>
      <c r="G203" s="19"/>
      <c r="H203" s="57"/>
      <c r="I203" s="24"/>
      <c r="J203" s="24"/>
      <c r="K203" s="24"/>
      <c r="L203" s="25"/>
    </row>
    <row r="204" spans="1:12" ht="32" x14ac:dyDescent="0.2">
      <c r="A204" s="9" t="s">
        <v>249</v>
      </c>
      <c r="B204" s="16" t="s">
        <v>250</v>
      </c>
      <c r="C204" s="17"/>
      <c r="D204" s="18"/>
      <c r="E204" s="18"/>
      <c r="F204" s="18"/>
      <c r="G204" s="19"/>
      <c r="H204" s="57"/>
      <c r="I204" s="24"/>
      <c r="J204" s="24"/>
      <c r="K204" s="24"/>
      <c r="L204" s="25"/>
    </row>
    <row r="205" spans="1:12" ht="32" x14ac:dyDescent="0.2">
      <c r="A205" s="9" t="s">
        <v>251</v>
      </c>
      <c r="B205" s="16" t="s">
        <v>252</v>
      </c>
      <c r="C205" s="17"/>
      <c r="D205" s="18"/>
      <c r="E205" s="18"/>
      <c r="F205" s="18"/>
      <c r="G205" s="19"/>
      <c r="H205" s="57"/>
      <c r="I205" s="24"/>
      <c r="J205" s="24"/>
      <c r="K205" s="24"/>
      <c r="L205" s="25"/>
    </row>
    <row r="206" spans="1:12" ht="16" x14ac:dyDescent="0.2">
      <c r="A206" s="9">
        <v>7.2</v>
      </c>
      <c r="B206" s="16" t="s">
        <v>253</v>
      </c>
      <c r="C206" s="158"/>
      <c r="D206" s="159"/>
      <c r="E206" s="159"/>
      <c r="F206" s="159"/>
      <c r="G206" s="160"/>
      <c r="H206" s="161"/>
      <c r="I206" s="162"/>
      <c r="J206" s="162"/>
      <c r="K206" s="162"/>
      <c r="L206" s="163"/>
    </row>
    <row r="207" spans="1:12" ht="16" x14ac:dyDescent="0.2">
      <c r="A207" s="9" t="s">
        <v>254</v>
      </c>
      <c r="B207" s="16" t="s">
        <v>26</v>
      </c>
      <c r="C207" s="200"/>
      <c r="D207" s="201"/>
      <c r="E207" s="201"/>
      <c r="F207" s="201"/>
      <c r="G207" s="202"/>
      <c r="H207" s="203"/>
      <c r="I207" s="204"/>
      <c r="J207" s="204"/>
      <c r="K207" s="204"/>
      <c r="L207" s="205"/>
    </row>
    <row r="208" spans="1:12" ht="32" x14ac:dyDescent="0.2">
      <c r="A208" s="10"/>
      <c r="B208" s="16" t="s">
        <v>255</v>
      </c>
      <c r="C208" s="200"/>
      <c r="D208" s="201"/>
      <c r="E208" s="201"/>
      <c r="F208" s="201"/>
      <c r="G208" s="202"/>
      <c r="H208" s="203"/>
      <c r="I208" s="204"/>
      <c r="J208" s="204"/>
      <c r="K208" s="204"/>
      <c r="L208" s="205"/>
    </row>
    <row r="209" spans="1:12" ht="16" x14ac:dyDescent="0.2">
      <c r="A209" s="10"/>
      <c r="B209" s="16" t="s">
        <v>256</v>
      </c>
      <c r="C209" s="200"/>
      <c r="D209" s="201"/>
      <c r="E209" s="201"/>
      <c r="F209" s="201"/>
      <c r="G209" s="202"/>
      <c r="H209" s="203"/>
      <c r="I209" s="204"/>
      <c r="J209" s="204"/>
      <c r="K209" s="204"/>
      <c r="L209" s="205"/>
    </row>
    <row r="210" spans="1:12" ht="16" x14ac:dyDescent="0.2">
      <c r="A210" s="10"/>
      <c r="B210" s="16" t="s">
        <v>28</v>
      </c>
      <c r="C210" s="200"/>
      <c r="D210" s="201"/>
      <c r="E210" s="201"/>
      <c r="F210" s="201"/>
      <c r="G210" s="202"/>
      <c r="H210" s="203"/>
      <c r="I210" s="204"/>
      <c r="J210" s="204"/>
      <c r="K210" s="204"/>
      <c r="L210" s="205"/>
    </row>
    <row r="211" spans="1:12" ht="32" x14ac:dyDescent="0.2">
      <c r="A211" s="10"/>
      <c r="B211" s="16" t="s">
        <v>257</v>
      </c>
      <c r="C211" s="200"/>
      <c r="D211" s="201"/>
      <c r="E211" s="201"/>
      <c r="F211" s="201"/>
      <c r="G211" s="202"/>
      <c r="H211" s="203"/>
      <c r="I211" s="204"/>
      <c r="J211" s="204"/>
      <c r="K211" s="204"/>
      <c r="L211" s="205"/>
    </row>
    <row r="212" spans="1:12" ht="16" x14ac:dyDescent="0.2">
      <c r="A212" s="9" t="s">
        <v>258</v>
      </c>
      <c r="B212" s="16" t="s">
        <v>26</v>
      </c>
      <c r="C212" s="200"/>
      <c r="D212" s="201"/>
      <c r="E212" s="201"/>
      <c r="F212" s="201"/>
      <c r="G212" s="202"/>
      <c r="H212" s="203"/>
      <c r="I212" s="204"/>
      <c r="J212" s="204"/>
      <c r="K212" s="204"/>
      <c r="L212" s="205"/>
    </row>
    <row r="213" spans="1:12" ht="32" x14ac:dyDescent="0.2">
      <c r="A213" s="10"/>
      <c r="B213" s="16" t="s">
        <v>259</v>
      </c>
      <c r="C213" s="200"/>
      <c r="D213" s="201"/>
      <c r="E213" s="201"/>
      <c r="F213" s="201"/>
      <c r="G213" s="202"/>
      <c r="H213" s="203"/>
      <c r="I213" s="204"/>
      <c r="J213" s="204"/>
      <c r="K213" s="204"/>
      <c r="L213" s="205"/>
    </row>
    <row r="214" spans="1:12" ht="16" x14ac:dyDescent="0.2">
      <c r="A214" s="10"/>
      <c r="B214" s="16" t="s">
        <v>256</v>
      </c>
      <c r="C214" s="200"/>
      <c r="D214" s="201"/>
      <c r="E214" s="201"/>
      <c r="F214" s="201"/>
      <c r="G214" s="202"/>
      <c r="H214" s="203"/>
      <c r="I214" s="204"/>
      <c r="J214" s="204"/>
      <c r="K214" s="204"/>
      <c r="L214" s="205"/>
    </row>
    <row r="215" spans="1:12" ht="16" x14ac:dyDescent="0.2">
      <c r="A215" s="9"/>
      <c r="B215" s="16" t="s">
        <v>28</v>
      </c>
      <c r="C215" s="200"/>
      <c r="D215" s="201"/>
      <c r="E215" s="201"/>
      <c r="F215" s="201"/>
      <c r="G215" s="202"/>
      <c r="H215" s="203"/>
      <c r="I215" s="204"/>
      <c r="J215" s="204"/>
      <c r="K215" s="204"/>
      <c r="L215" s="205"/>
    </row>
    <row r="216" spans="1:12" ht="32" x14ac:dyDescent="0.2">
      <c r="A216" s="9"/>
      <c r="B216" s="16" t="s">
        <v>260</v>
      </c>
      <c r="C216" s="200"/>
      <c r="D216" s="201"/>
      <c r="E216" s="201"/>
      <c r="F216" s="201"/>
      <c r="G216" s="202"/>
      <c r="H216" s="203"/>
      <c r="I216" s="204"/>
      <c r="J216" s="204"/>
      <c r="K216" s="204"/>
      <c r="L216" s="205"/>
    </row>
    <row r="217" spans="1:12" ht="16" x14ac:dyDescent="0.2">
      <c r="A217" s="9">
        <v>7.3</v>
      </c>
      <c r="B217" s="16" t="s">
        <v>261</v>
      </c>
      <c r="C217" s="158"/>
      <c r="D217" s="159"/>
      <c r="E217" s="159"/>
      <c r="F217" s="159"/>
      <c r="G217" s="160"/>
      <c r="H217" s="161"/>
      <c r="I217" s="162"/>
      <c r="J217" s="162"/>
      <c r="K217" s="162"/>
      <c r="L217" s="163"/>
    </row>
    <row r="218" spans="1:12" ht="33" thickBot="1" x14ac:dyDescent="0.25">
      <c r="A218" s="11" t="s">
        <v>262</v>
      </c>
      <c r="B218" s="78" t="s">
        <v>263</v>
      </c>
      <c r="C218" s="20"/>
      <c r="D218" s="21"/>
      <c r="E218" s="21"/>
      <c r="F218" s="21"/>
      <c r="G218" s="22"/>
      <c r="H218" s="77"/>
      <c r="I218" s="75"/>
      <c r="J218" s="75"/>
      <c r="K218" s="75"/>
      <c r="L218" s="76"/>
    </row>
    <row r="219" spans="1:12" ht="17" thickBot="1" x14ac:dyDescent="0.25">
      <c r="A219" s="39" t="s">
        <v>69</v>
      </c>
      <c r="B219" s="45" t="s">
        <v>264</v>
      </c>
      <c r="C219" s="51">
        <f t="shared" ref="C219:L219" si="6">SUM(C202:C218)</f>
        <v>0</v>
      </c>
      <c r="D219" s="51">
        <f t="shared" si="6"/>
        <v>0</v>
      </c>
      <c r="E219" s="51">
        <f t="shared" si="6"/>
        <v>0</v>
      </c>
      <c r="F219" s="51">
        <f t="shared" si="6"/>
        <v>0</v>
      </c>
      <c r="G219" s="52">
        <f t="shared" si="6"/>
        <v>0</v>
      </c>
      <c r="H219" s="53">
        <f t="shared" si="6"/>
        <v>0</v>
      </c>
      <c r="I219" s="54">
        <f t="shared" si="6"/>
        <v>0</v>
      </c>
      <c r="J219" s="54">
        <f t="shared" si="6"/>
        <v>0</v>
      </c>
      <c r="K219" s="54">
        <f t="shared" si="6"/>
        <v>0</v>
      </c>
      <c r="L219" s="55">
        <f t="shared" si="6"/>
        <v>0</v>
      </c>
    </row>
    <row r="221" spans="1:12" ht="16" thickBot="1" x14ac:dyDescent="0.25"/>
    <row r="222" spans="1:12" ht="17" thickBot="1" x14ac:dyDescent="0.25">
      <c r="A222" s="41" t="s">
        <v>14</v>
      </c>
      <c r="B222" s="44" t="s">
        <v>15</v>
      </c>
      <c r="C222" s="152" t="s">
        <v>16</v>
      </c>
      <c r="D222" s="153"/>
      <c r="E222" s="153"/>
      <c r="F222" s="153"/>
      <c r="G222" s="154"/>
      <c r="H222" s="193" t="s">
        <v>17</v>
      </c>
      <c r="I222" s="156"/>
      <c r="J222" s="156"/>
      <c r="K222" s="156"/>
      <c r="L222" s="157"/>
    </row>
    <row r="223" spans="1:12" ht="17" thickBot="1" x14ac:dyDescent="0.25">
      <c r="A223" s="41"/>
      <c r="B223" s="67" t="s">
        <v>265</v>
      </c>
      <c r="C223" s="68" t="s">
        <v>19</v>
      </c>
      <c r="D223" s="69" t="s">
        <v>20</v>
      </c>
      <c r="E223" s="69" t="s">
        <v>21</v>
      </c>
      <c r="F223" s="69" t="s">
        <v>22</v>
      </c>
      <c r="G223" s="70" t="s">
        <v>23</v>
      </c>
      <c r="H223" s="71" t="s">
        <v>19</v>
      </c>
      <c r="I223" s="72" t="s">
        <v>20</v>
      </c>
      <c r="J223" s="72" t="s">
        <v>21</v>
      </c>
      <c r="K223" s="72" t="s">
        <v>22</v>
      </c>
      <c r="L223" s="73" t="s">
        <v>23</v>
      </c>
    </row>
    <row r="224" spans="1:12" ht="16" x14ac:dyDescent="0.2">
      <c r="A224" s="74">
        <v>8.1</v>
      </c>
      <c r="B224" s="80" t="s">
        <v>266</v>
      </c>
      <c r="C224" s="194"/>
      <c r="D224" s="195"/>
      <c r="E224" s="195"/>
      <c r="F224" s="195"/>
      <c r="G224" s="196"/>
      <c r="H224" s="197"/>
      <c r="I224" s="198"/>
      <c r="J224" s="198"/>
      <c r="K224" s="198"/>
      <c r="L224" s="199"/>
    </row>
    <row r="225" spans="1:12" ht="16" x14ac:dyDescent="0.2">
      <c r="A225" s="9" t="s">
        <v>267</v>
      </c>
      <c r="B225" s="81" t="s">
        <v>268</v>
      </c>
      <c r="C225" s="34"/>
      <c r="D225" s="18"/>
      <c r="E225" s="18"/>
      <c r="F225" s="18"/>
      <c r="G225" s="19"/>
      <c r="H225" s="57"/>
      <c r="I225" s="24"/>
      <c r="J225" s="24"/>
      <c r="K225" s="24"/>
      <c r="L225" s="25"/>
    </row>
    <row r="226" spans="1:12" ht="32" x14ac:dyDescent="0.2">
      <c r="A226" s="9" t="s">
        <v>269</v>
      </c>
      <c r="B226" s="81" t="s">
        <v>270</v>
      </c>
      <c r="C226" s="34"/>
      <c r="D226" s="18"/>
      <c r="E226" s="18"/>
      <c r="F226" s="18"/>
      <c r="G226" s="19"/>
      <c r="H226" s="57"/>
      <c r="I226" s="24"/>
      <c r="J226" s="24"/>
      <c r="K226" s="24"/>
      <c r="L226" s="25"/>
    </row>
    <row r="227" spans="1:12" ht="32" x14ac:dyDescent="0.2">
      <c r="A227" s="9" t="s">
        <v>271</v>
      </c>
      <c r="B227" s="81" t="s">
        <v>272</v>
      </c>
      <c r="C227" s="34"/>
      <c r="D227" s="18"/>
      <c r="E227" s="18"/>
      <c r="F227" s="18"/>
      <c r="G227" s="19"/>
      <c r="H227" s="57"/>
      <c r="I227" s="24"/>
      <c r="J227" s="24"/>
      <c r="K227" s="24"/>
      <c r="L227" s="25"/>
    </row>
    <row r="228" spans="1:12" ht="16" x14ac:dyDescent="0.2">
      <c r="A228" s="9">
        <v>8.1999999999999993</v>
      </c>
      <c r="B228" s="81" t="s">
        <v>273</v>
      </c>
      <c r="C228" s="158"/>
      <c r="D228" s="159"/>
      <c r="E228" s="159"/>
      <c r="F228" s="159"/>
      <c r="G228" s="160"/>
      <c r="H228" s="161"/>
      <c r="I228" s="162"/>
      <c r="J228" s="162"/>
      <c r="K228" s="162"/>
      <c r="L228" s="163"/>
    </row>
    <row r="229" spans="1:12" ht="16" x14ac:dyDescent="0.2">
      <c r="A229" s="9" t="s">
        <v>274</v>
      </c>
      <c r="B229" s="81" t="s">
        <v>275</v>
      </c>
      <c r="C229" s="34"/>
      <c r="D229" s="18"/>
      <c r="E229" s="18"/>
      <c r="F229" s="18"/>
      <c r="G229" s="19"/>
      <c r="H229" s="57"/>
      <c r="I229" s="24"/>
      <c r="J229" s="24"/>
      <c r="K229" s="24"/>
      <c r="L229" s="25"/>
    </row>
    <row r="230" spans="1:12" ht="16" x14ac:dyDescent="0.2">
      <c r="A230" s="9" t="s">
        <v>276</v>
      </c>
      <c r="B230" s="81" t="s">
        <v>277</v>
      </c>
      <c r="C230" s="34"/>
      <c r="D230" s="18"/>
      <c r="E230" s="18"/>
      <c r="F230" s="18"/>
      <c r="G230" s="19"/>
      <c r="H230" s="57"/>
      <c r="I230" s="24"/>
      <c r="J230" s="24"/>
      <c r="K230" s="24"/>
      <c r="L230" s="25"/>
    </row>
    <row r="231" spans="1:12" ht="16" x14ac:dyDescent="0.2">
      <c r="A231" s="9" t="s">
        <v>278</v>
      </c>
      <c r="B231" s="81" t="s">
        <v>26</v>
      </c>
      <c r="C231" s="164"/>
      <c r="D231" s="166"/>
      <c r="E231" s="166"/>
      <c r="F231" s="166"/>
      <c r="G231" s="168"/>
      <c r="H231" s="170"/>
      <c r="I231" s="172"/>
      <c r="J231" s="172"/>
      <c r="K231" s="172"/>
      <c r="L231" s="174"/>
    </row>
    <row r="232" spans="1:12" ht="16" x14ac:dyDescent="0.2">
      <c r="A232" s="9"/>
      <c r="B232" s="81" t="s">
        <v>279</v>
      </c>
      <c r="C232" s="165"/>
      <c r="D232" s="167"/>
      <c r="E232" s="167"/>
      <c r="F232" s="167"/>
      <c r="G232" s="169"/>
      <c r="H232" s="171"/>
      <c r="I232" s="173"/>
      <c r="J232" s="173"/>
      <c r="K232" s="173"/>
      <c r="L232" s="175"/>
    </row>
    <row r="233" spans="1:12" ht="16" x14ac:dyDescent="0.2">
      <c r="A233" s="9"/>
      <c r="B233" s="81" t="s">
        <v>28</v>
      </c>
      <c r="C233" s="164"/>
      <c r="D233" s="166"/>
      <c r="E233" s="166"/>
      <c r="F233" s="166"/>
      <c r="G233" s="168"/>
      <c r="H233" s="170"/>
      <c r="I233" s="172"/>
      <c r="J233" s="172"/>
      <c r="K233" s="172"/>
      <c r="L233" s="174"/>
    </row>
    <row r="234" spans="1:12" ht="48" x14ac:dyDescent="0.2">
      <c r="A234" s="9"/>
      <c r="B234" s="81" t="s">
        <v>280</v>
      </c>
      <c r="C234" s="165"/>
      <c r="D234" s="167"/>
      <c r="E234" s="167"/>
      <c r="F234" s="167"/>
      <c r="G234" s="169"/>
      <c r="H234" s="171"/>
      <c r="I234" s="173"/>
      <c r="J234" s="173"/>
      <c r="K234" s="173"/>
      <c r="L234" s="175"/>
    </row>
    <row r="235" spans="1:12" ht="16" x14ac:dyDescent="0.2">
      <c r="A235" s="9">
        <v>8.3000000000000007</v>
      </c>
      <c r="B235" s="81" t="s">
        <v>281</v>
      </c>
      <c r="C235" s="158"/>
      <c r="D235" s="159"/>
      <c r="E235" s="159"/>
      <c r="F235" s="159"/>
      <c r="G235" s="160"/>
      <c r="H235" s="161"/>
      <c r="I235" s="162"/>
      <c r="J235" s="162"/>
      <c r="K235" s="162"/>
      <c r="L235" s="163"/>
    </row>
    <row r="236" spans="1:12" ht="16" x14ac:dyDescent="0.2">
      <c r="A236" s="9" t="s">
        <v>282</v>
      </c>
      <c r="B236" s="81" t="s">
        <v>26</v>
      </c>
      <c r="C236" s="164"/>
      <c r="D236" s="166"/>
      <c r="E236" s="166"/>
      <c r="F236" s="166"/>
      <c r="G236" s="168"/>
      <c r="H236" s="170"/>
      <c r="I236" s="172"/>
      <c r="J236" s="172"/>
      <c r="K236" s="172"/>
      <c r="L236" s="174"/>
    </row>
    <row r="237" spans="1:12" ht="16" x14ac:dyDescent="0.2">
      <c r="A237" s="9"/>
      <c r="B237" s="81" t="s">
        <v>283</v>
      </c>
      <c r="C237" s="165"/>
      <c r="D237" s="167"/>
      <c r="E237" s="167"/>
      <c r="F237" s="167"/>
      <c r="G237" s="169"/>
      <c r="H237" s="171"/>
      <c r="I237" s="173"/>
      <c r="J237" s="173"/>
      <c r="K237" s="173"/>
      <c r="L237" s="175"/>
    </row>
    <row r="238" spans="1:12" ht="16" x14ac:dyDescent="0.2">
      <c r="A238" s="9"/>
      <c r="B238" s="81" t="s">
        <v>28</v>
      </c>
      <c r="C238" s="164"/>
      <c r="D238" s="166"/>
      <c r="E238" s="166"/>
      <c r="F238" s="166"/>
      <c r="G238" s="168"/>
      <c r="H238" s="170"/>
      <c r="I238" s="172"/>
      <c r="J238" s="172"/>
      <c r="K238" s="172"/>
      <c r="L238" s="174"/>
    </row>
    <row r="239" spans="1:12" ht="16" x14ac:dyDescent="0.2">
      <c r="A239" s="9"/>
      <c r="B239" s="81" t="s">
        <v>284</v>
      </c>
      <c r="C239" s="165"/>
      <c r="D239" s="167"/>
      <c r="E239" s="167"/>
      <c r="F239" s="167"/>
      <c r="G239" s="169"/>
      <c r="H239" s="171"/>
      <c r="I239" s="173"/>
      <c r="J239" s="173"/>
      <c r="K239" s="173"/>
      <c r="L239" s="175"/>
    </row>
    <row r="240" spans="1:12" ht="17" thickBot="1" x14ac:dyDescent="0.25">
      <c r="A240" s="11" t="s">
        <v>285</v>
      </c>
      <c r="B240" s="82" t="s">
        <v>286</v>
      </c>
      <c r="C240" s="89"/>
      <c r="D240" s="90"/>
      <c r="E240" s="90"/>
      <c r="F240" s="90"/>
      <c r="G240" s="91"/>
      <c r="H240" s="92"/>
      <c r="I240" s="93"/>
      <c r="J240" s="93"/>
      <c r="K240" s="93"/>
      <c r="L240" s="94"/>
    </row>
    <row r="241" spans="1:12" ht="17" thickBot="1" x14ac:dyDescent="0.25">
      <c r="A241" s="39" t="s">
        <v>69</v>
      </c>
      <c r="B241" s="88" t="s">
        <v>287</v>
      </c>
      <c r="C241" s="95">
        <f t="shared" ref="C241:L241" si="7">SUM(C224:C240)</f>
        <v>0</v>
      </c>
      <c r="D241" s="29">
        <f t="shared" si="7"/>
        <v>0</v>
      </c>
      <c r="E241" s="29">
        <f t="shared" si="7"/>
        <v>0</v>
      </c>
      <c r="F241" s="29">
        <f t="shared" si="7"/>
        <v>0</v>
      </c>
      <c r="G241" s="30">
        <f t="shared" si="7"/>
        <v>0</v>
      </c>
      <c r="H241" s="31">
        <f t="shared" si="7"/>
        <v>0</v>
      </c>
      <c r="I241" s="32">
        <f t="shared" si="7"/>
        <v>0</v>
      </c>
      <c r="J241" s="32">
        <f t="shared" si="7"/>
        <v>0</v>
      </c>
      <c r="K241" s="32">
        <f t="shared" si="7"/>
        <v>0</v>
      </c>
      <c r="L241" s="33">
        <f t="shared" si="7"/>
        <v>0</v>
      </c>
    </row>
    <row r="243" spans="1:12" ht="16" thickBot="1" x14ac:dyDescent="0.25"/>
    <row r="244" spans="1:12" ht="17" thickBot="1" x14ac:dyDescent="0.25">
      <c r="A244" s="41" t="s">
        <v>14</v>
      </c>
      <c r="B244" s="44" t="s">
        <v>15</v>
      </c>
      <c r="C244" s="152" t="s">
        <v>16</v>
      </c>
      <c r="D244" s="153"/>
      <c r="E244" s="153"/>
      <c r="F244" s="153"/>
      <c r="G244" s="154"/>
      <c r="H244" s="193" t="s">
        <v>17</v>
      </c>
      <c r="I244" s="156"/>
      <c r="J244" s="156"/>
      <c r="K244" s="156"/>
      <c r="L244" s="157"/>
    </row>
    <row r="245" spans="1:12" ht="17" thickBot="1" x14ac:dyDescent="0.25">
      <c r="A245" s="41"/>
      <c r="B245" s="67" t="s">
        <v>288</v>
      </c>
      <c r="C245" s="68" t="s">
        <v>19</v>
      </c>
      <c r="D245" s="69" t="s">
        <v>20</v>
      </c>
      <c r="E245" s="69" t="s">
        <v>21</v>
      </c>
      <c r="F245" s="69" t="s">
        <v>22</v>
      </c>
      <c r="G245" s="70" t="s">
        <v>23</v>
      </c>
      <c r="H245" s="71" t="s">
        <v>19</v>
      </c>
      <c r="I245" s="72" t="s">
        <v>20</v>
      </c>
      <c r="J245" s="72" t="s">
        <v>21</v>
      </c>
      <c r="K245" s="72" t="s">
        <v>22</v>
      </c>
      <c r="L245" s="73" t="s">
        <v>23</v>
      </c>
    </row>
    <row r="246" spans="1:12" ht="16" x14ac:dyDescent="0.2">
      <c r="A246" s="74">
        <v>9.1</v>
      </c>
      <c r="B246" s="80" t="s">
        <v>289</v>
      </c>
      <c r="C246" s="194"/>
      <c r="D246" s="195"/>
      <c r="E246" s="195"/>
      <c r="F246" s="195"/>
      <c r="G246" s="196"/>
      <c r="H246" s="197"/>
      <c r="I246" s="198"/>
      <c r="J246" s="198"/>
      <c r="K246" s="198"/>
      <c r="L246" s="199"/>
    </row>
    <row r="247" spans="1:12" ht="32" x14ac:dyDescent="0.2">
      <c r="A247" s="9" t="s">
        <v>290</v>
      </c>
      <c r="B247" s="81" t="s">
        <v>291</v>
      </c>
      <c r="C247" s="34"/>
      <c r="D247" s="18"/>
      <c r="E247" s="18"/>
      <c r="F247" s="18"/>
      <c r="G247" s="19"/>
      <c r="H247" s="57"/>
      <c r="I247" s="24"/>
      <c r="J247" s="24"/>
      <c r="K247" s="24"/>
      <c r="L247" s="25"/>
    </row>
    <row r="248" spans="1:12" ht="48" x14ac:dyDescent="0.2">
      <c r="A248" s="9" t="s">
        <v>292</v>
      </c>
      <c r="B248" s="81" t="s">
        <v>293</v>
      </c>
      <c r="C248" s="34"/>
      <c r="D248" s="18"/>
      <c r="E248" s="18"/>
      <c r="F248" s="18"/>
      <c r="G248" s="19"/>
      <c r="H248" s="57"/>
      <c r="I248" s="24"/>
      <c r="J248" s="24"/>
      <c r="K248" s="24"/>
      <c r="L248" s="25"/>
    </row>
    <row r="249" spans="1:12" ht="32" x14ac:dyDescent="0.2">
      <c r="A249" s="9" t="s">
        <v>294</v>
      </c>
      <c r="B249" s="81" t="s">
        <v>295</v>
      </c>
      <c r="C249" s="34"/>
      <c r="D249" s="18"/>
      <c r="E249" s="18"/>
      <c r="F249" s="18"/>
      <c r="G249" s="19"/>
      <c r="H249" s="57"/>
      <c r="I249" s="24"/>
      <c r="J249" s="24"/>
      <c r="K249" s="24"/>
      <c r="L249" s="25"/>
    </row>
    <row r="250" spans="1:12" ht="16" x14ac:dyDescent="0.2">
      <c r="A250" s="9"/>
      <c r="B250" s="81" t="s">
        <v>296</v>
      </c>
      <c r="C250" s="34"/>
      <c r="D250" s="18"/>
      <c r="E250" s="18"/>
      <c r="F250" s="18"/>
      <c r="G250" s="19"/>
      <c r="H250" s="57"/>
      <c r="I250" s="24"/>
      <c r="J250" s="24"/>
      <c r="K250" s="24"/>
      <c r="L250" s="25"/>
    </row>
    <row r="251" spans="1:12" ht="32" x14ac:dyDescent="0.2">
      <c r="A251" s="9" t="s">
        <v>297</v>
      </c>
      <c r="B251" s="81" t="s">
        <v>298</v>
      </c>
      <c r="C251" s="34"/>
      <c r="D251" s="18"/>
      <c r="E251" s="18"/>
      <c r="F251" s="18"/>
      <c r="G251" s="19"/>
      <c r="H251" s="57"/>
      <c r="I251" s="24"/>
      <c r="J251" s="24"/>
      <c r="K251" s="24"/>
      <c r="L251" s="25"/>
    </row>
    <row r="252" spans="1:12" ht="16" x14ac:dyDescent="0.2">
      <c r="A252" s="9" t="s">
        <v>299</v>
      </c>
      <c r="B252" s="81" t="s">
        <v>300</v>
      </c>
      <c r="C252" s="34"/>
      <c r="D252" s="18"/>
      <c r="E252" s="18"/>
      <c r="F252" s="18"/>
      <c r="G252" s="19"/>
      <c r="H252" s="57"/>
      <c r="I252" s="24"/>
      <c r="J252" s="24"/>
      <c r="K252" s="24"/>
      <c r="L252" s="25"/>
    </row>
    <row r="253" spans="1:12" ht="16" x14ac:dyDescent="0.2">
      <c r="A253" s="9">
        <v>9.1999999999999993</v>
      </c>
      <c r="B253" s="81" t="s">
        <v>301</v>
      </c>
      <c r="C253" s="158"/>
      <c r="D253" s="159"/>
      <c r="E253" s="159"/>
      <c r="F253" s="159"/>
      <c r="G253" s="160"/>
      <c r="H253" s="161"/>
      <c r="I253" s="162"/>
      <c r="J253" s="162"/>
      <c r="K253" s="162"/>
      <c r="L253" s="163"/>
    </row>
    <row r="254" spans="1:12" ht="32" x14ac:dyDescent="0.2">
      <c r="A254" s="9" t="s">
        <v>302</v>
      </c>
      <c r="B254" s="81" t="s">
        <v>303</v>
      </c>
      <c r="C254" s="34"/>
      <c r="D254" s="18"/>
      <c r="E254" s="18"/>
      <c r="F254" s="18"/>
      <c r="G254" s="19"/>
      <c r="H254" s="57"/>
      <c r="I254" s="24"/>
      <c r="J254" s="24"/>
      <c r="K254" s="24"/>
      <c r="L254" s="25"/>
    </row>
    <row r="255" spans="1:12" ht="16" x14ac:dyDescent="0.2">
      <c r="A255" s="9">
        <v>9.3000000000000007</v>
      </c>
      <c r="B255" s="81" t="s">
        <v>304</v>
      </c>
      <c r="C255" s="158"/>
      <c r="D255" s="159"/>
      <c r="E255" s="159"/>
      <c r="F255" s="159"/>
      <c r="G255" s="160"/>
      <c r="H255" s="161"/>
      <c r="I255" s="162"/>
      <c r="J255" s="162"/>
      <c r="K255" s="162"/>
      <c r="L255" s="163"/>
    </row>
    <row r="256" spans="1:12" ht="16" x14ac:dyDescent="0.2">
      <c r="A256" s="9" t="s">
        <v>305</v>
      </c>
      <c r="B256" s="81" t="s">
        <v>26</v>
      </c>
      <c r="C256" s="164"/>
      <c r="D256" s="166"/>
      <c r="E256" s="166"/>
      <c r="F256" s="166"/>
      <c r="G256" s="168"/>
      <c r="H256" s="170"/>
      <c r="I256" s="172"/>
      <c r="J256" s="172"/>
      <c r="K256" s="172"/>
      <c r="L256" s="174"/>
    </row>
    <row r="257" spans="1:12" ht="16" x14ac:dyDescent="0.2">
      <c r="A257" s="9"/>
      <c r="B257" s="81" t="s">
        <v>306</v>
      </c>
      <c r="C257" s="178"/>
      <c r="D257" s="179"/>
      <c r="E257" s="179"/>
      <c r="F257" s="179"/>
      <c r="G257" s="180"/>
      <c r="H257" s="181"/>
      <c r="I257" s="176"/>
      <c r="J257" s="176"/>
      <c r="K257" s="176"/>
      <c r="L257" s="177"/>
    </row>
    <row r="258" spans="1:12" ht="32" x14ac:dyDescent="0.2">
      <c r="A258" s="9"/>
      <c r="B258" s="81" t="s">
        <v>307</v>
      </c>
      <c r="C258" s="165"/>
      <c r="D258" s="167"/>
      <c r="E258" s="167"/>
      <c r="F258" s="167"/>
      <c r="G258" s="169"/>
      <c r="H258" s="171"/>
      <c r="I258" s="173"/>
      <c r="J258" s="173"/>
      <c r="K258" s="173"/>
      <c r="L258" s="175"/>
    </row>
    <row r="259" spans="1:12" ht="16" x14ac:dyDescent="0.2">
      <c r="A259" s="9"/>
      <c r="B259" s="81" t="s">
        <v>28</v>
      </c>
      <c r="C259" s="164"/>
      <c r="D259" s="166"/>
      <c r="E259" s="166"/>
      <c r="F259" s="166"/>
      <c r="G259" s="168"/>
      <c r="H259" s="170"/>
      <c r="I259" s="172"/>
      <c r="J259" s="172"/>
      <c r="K259" s="172"/>
      <c r="L259" s="174"/>
    </row>
    <row r="260" spans="1:12" ht="16" x14ac:dyDescent="0.2">
      <c r="A260" s="9"/>
      <c r="B260" s="81" t="s">
        <v>308</v>
      </c>
      <c r="C260" s="165"/>
      <c r="D260" s="167"/>
      <c r="E260" s="167"/>
      <c r="F260" s="167"/>
      <c r="G260" s="169"/>
      <c r="H260" s="171"/>
      <c r="I260" s="173"/>
      <c r="J260" s="173"/>
      <c r="K260" s="173"/>
      <c r="L260" s="175"/>
    </row>
    <row r="261" spans="1:12" ht="16" x14ac:dyDescent="0.2">
      <c r="A261" s="9">
        <v>9.4</v>
      </c>
      <c r="B261" s="81" t="s">
        <v>309</v>
      </c>
      <c r="C261" s="158"/>
      <c r="D261" s="159"/>
      <c r="E261" s="159"/>
      <c r="F261" s="159"/>
      <c r="G261" s="160"/>
      <c r="H261" s="161"/>
      <c r="I261" s="162"/>
      <c r="J261" s="162"/>
      <c r="K261" s="162"/>
      <c r="L261" s="163"/>
    </row>
    <row r="262" spans="1:12" ht="33" thickBot="1" x14ac:dyDescent="0.25">
      <c r="A262" s="11" t="s">
        <v>310</v>
      </c>
      <c r="B262" s="82" t="s">
        <v>311</v>
      </c>
      <c r="C262" s="89"/>
      <c r="D262" s="90"/>
      <c r="E262" s="90"/>
      <c r="F262" s="90"/>
      <c r="G262" s="91"/>
      <c r="H262" s="92"/>
      <c r="I262" s="93"/>
      <c r="J262" s="93"/>
      <c r="K262" s="93"/>
      <c r="L262" s="94"/>
    </row>
    <row r="263" spans="1:12" ht="17" thickBot="1" x14ac:dyDescent="0.25">
      <c r="A263" s="39" t="s">
        <v>69</v>
      </c>
      <c r="B263" s="88" t="s">
        <v>312</v>
      </c>
      <c r="C263" s="95">
        <f t="shared" ref="C263:L263" si="8">SUM(C246:C262)</f>
        <v>0</v>
      </c>
      <c r="D263" s="29">
        <f t="shared" si="8"/>
        <v>0</v>
      </c>
      <c r="E263" s="29">
        <f t="shared" si="8"/>
        <v>0</v>
      </c>
      <c r="F263" s="29">
        <f t="shared" si="8"/>
        <v>0</v>
      </c>
      <c r="G263" s="30">
        <f t="shared" si="8"/>
        <v>0</v>
      </c>
      <c r="H263" s="31">
        <f t="shared" si="8"/>
        <v>0</v>
      </c>
      <c r="I263" s="32">
        <f t="shared" si="8"/>
        <v>0</v>
      </c>
      <c r="J263" s="32">
        <f t="shared" si="8"/>
        <v>0</v>
      </c>
      <c r="K263" s="32">
        <f t="shared" si="8"/>
        <v>0</v>
      </c>
      <c r="L263" s="33">
        <f t="shared" si="8"/>
        <v>0</v>
      </c>
    </row>
    <row r="265" spans="1:12" ht="16" thickBot="1" x14ac:dyDescent="0.25"/>
    <row r="266" spans="1:12" ht="17" thickBot="1" x14ac:dyDescent="0.25">
      <c r="A266" s="41" t="s">
        <v>14</v>
      </c>
      <c r="B266" s="44" t="s">
        <v>15</v>
      </c>
      <c r="C266" s="152" t="s">
        <v>16</v>
      </c>
      <c r="D266" s="153"/>
      <c r="E266" s="153"/>
      <c r="F266" s="153"/>
      <c r="G266" s="154"/>
      <c r="H266" s="193" t="s">
        <v>17</v>
      </c>
      <c r="I266" s="156"/>
      <c r="J266" s="156"/>
      <c r="K266" s="156"/>
      <c r="L266" s="157"/>
    </row>
    <row r="267" spans="1:12" ht="17" thickBot="1" x14ac:dyDescent="0.25">
      <c r="A267" s="41"/>
      <c r="B267" s="67" t="s">
        <v>313</v>
      </c>
      <c r="C267" s="68" t="s">
        <v>19</v>
      </c>
      <c r="D267" s="69" t="s">
        <v>20</v>
      </c>
      <c r="E267" s="69" t="s">
        <v>21</v>
      </c>
      <c r="F267" s="69" t="s">
        <v>22</v>
      </c>
      <c r="G267" s="70" t="s">
        <v>23</v>
      </c>
      <c r="H267" s="71" t="s">
        <v>19</v>
      </c>
      <c r="I267" s="72" t="s">
        <v>20</v>
      </c>
      <c r="J267" s="72" t="s">
        <v>21</v>
      </c>
      <c r="K267" s="72" t="s">
        <v>22</v>
      </c>
      <c r="L267" s="73" t="s">
        <v>23</v>
      </c>
    </row>
    <row r="268" spans="1:12" ht="16" x14ac:dyDescent="0.2">
      <c r="A268" s="74">
        <v>10.1</v>
      </c>
      <c r="B268" s="80" t="s">
        <v>314</v>
      </c>
      <c r="C268" s="194"/>
      <c r="D268" s="195"/>
      <c r="E268" s="195"/>
      <c r="F268" s="195"/>
      <c r="G268" s="196"/>
      <c r="H268" s="197"/>
      <c r="I268" s="198"/>
      <c r="J268" s="198"/>
      <c r="K268" s="198"/>
      <c r="L268" s="199"/>
    </row>
    <row r="269" spans="1:12" ht="16" x14ac:dyDescent="0.2">
      <c r="A269" s="9" t="s">
        <v>315</v>
      </c>
      <c r="B269" s="81" t="s">
        <v>316</v>
      </c>
      <c r="C269" s="34"/>
      <c r="D269" s="18"/>
      <c r="E269" s="18"/>
      <c r="F269" s="18"/>
      <c r="G269" s="19"/>
      <c r="H269" s="57"/>
      <c r="I269" s="24"/>
      <c r="J269" s="24"/>
      <c r="K269" s="24"/>
      <c r="L269" s="25"/>
    </row>
    <row r="270" spans="1:12" ht="32" x14ac:dyDescent="0.2">
      <c r="A270" s="9" t="s">
        <v>317</v>
      </c>
      <c r="B270" s="81" t="s">
        <v>318</v>
      </c>
      <c r="C270" s="34"/>
      <c r="D270" s="18"/>
      <c r="E270" s="18"/>
      <c r="F270" s="18"/>
      <c r="G270" s="19"/>
      <c r="H270" s="57"/>
      <c r="I270" s="24"/>
      <c r="J270" s="24"/>
      <c r="K270" s="24"/>
      <c r="L270" s="25"/>
    </row>
    <row r="271" spans="1:12" ht="16" x14ac:dyDescent="0.2">
      <c r="A271" s="9"/>
      <c r="B271" s="81" t="s">
        <v>319</v>
      </c>
      <c r="C271" s="34"/>
      <c r="D271" s="18"/>
      <c r="E271" s="18"/>
      <c r="F271" s="18"/>
      <c r="G271" s="19"/>
      <c r="H271" s="57"/>
      <c r="I271" s="24"/>
      <c r="J271" s="24"/>
      <c r="K271" s="24"/>
      <c r="L271" s="25"/>
    </row>
    <row r="272" spans="1:12" ht="16" x14ac:dyDescent="0.2">
      <c r="A272" s="9" t="s">
        <v>320</v>
      </c>
      <c r="B272" s="81" t="s">
        <v>321</v>
      </c>
      <c r="C272" s="34"/>
      <c r="D272" s="18"/>
      <c r="E272" s="18"/>
      <c r="F272" s="18"/>
      <c r="G272" s="19"/>
      <c r="H272" s="57"/>
      <c r="I272" s="24"/>
      <c r="J272" s="24"/>
      <c r="K272" s="24"/>
      <c r="L272" s="25"/>
    </row>
    <row r="273" spans="1:12" ht="16" x14ac:dyDescent="0.2">
      <c r="A273" s="9"/>
      <c r="B273" s="81" t="s">
        <v>319</v>
      </c>
      <c r="C273" s="34"/>
      <c r="D273" s="18"/>
      <c r="E273" s="18"/>
      <c r="F273" s="18"/>
      <c r="G273" s="19"/>
      <c r="H273" s="57"/>
      <c r="I273" s="24"/>
      <c r="J273" s="24"/>
      <c r="K273" s="24"/>
      <c r="L273" s="25"/>
    </row>
    <row r="274" spans="1:12" ht="16" x14ac:dyDescent="0.2">
      <c r="A274" s="9">
        <v>10.199999999999999</v>
      </c>
      <c r="B274" s="81" t="s">
        <v>322</v>
      </c>
      <c r="C274" s="158"/>
      <c r="D274" s="159"/>
      <c r="E274" s="159"/>
      <c r="F274" s="159"/>
      <c r="G274" s="160"/>
      <c r="H274" s="161"/>
      <c r="I274" s="162"/>
      <c r="J274" s="162"/>
      <c r="K274" s="162"/>
      <c r="L274" s="163"/>
    </row>
    <row r="275" spans="1:12" ht="16" x14ac:dyDescent="0.2">
      <c r="A275" s="9" t="s">
        <v>323</v>
      </c>
      <c r="B275" s="81" t="s">
        <v>26</v>
      </c>
      <c r="C275" s="164"/>
      <c r="D275" s="166"/>
      <c r="E275" s="166"/>
      <c r="F275" s="166"/>
      <c r="G275" s="168"/>
      <c r="H275" s="170"/>
      <c r="I275" s="172"/>
      <c r="J275" s="172"/>
      <c r="K275" s="172"/>
      <c r="L275" s="174"/>
    </row>
    <row r="276" spans="1:12" ht="32" x14ac:dyDescent="0.2">
      <c r="A276" s="9"/>
      <c r="B276" s="81" t="s">
        <v>324</v>
      </c>
      <c r="C276" s="165"/>
      <c r="D276" s="167"/>
      <c r="E276" s="167"/>
      <c r="F276" s="167"/>
      <c r="G276" s="169"/>
      <c r="H276" s="171"/>
      <c r="I276" s="173"/>
      <c r="J276" s="173"/>
      <c r="K276" s="173"/>
      <c r="L276" s="175"/>
    </row>
    <row r="277" spans="1:12" ht="16" x14ac:dyDescent="0.2">
      <c r="A277" s="9"/>
      <c r="B277" s="81" t="s">
        <v>28</v>
      </c>
      <c r="C277" s="164"/>
      <c r="D277" s="166"/>
      <c r="E277" s="166"/>
      <c r="F277" s="166"/>
      <c r="G277" s="168"/>
      <c r="H277" s="170"/>
      <c r="I277" s="172"/>
      <c r="J277" s="172"/>
      <c r="K277" s="172"/>
      <c r="L277" s="174"/>
    </row>
    <row r="278" spans="1:12" ht="32" x14ac:dyDescent="0.2">
      <c r="A278" s="9"/>
      <c r="B278" s="81" t="s">
        <v>325</v>
      </c>
      <c r="C278" s="165"/>
      <c r="D278" s="167"/>
      <c r="E278" s="167"/>
      <c r="F278" s="167"/>
      <c r="G278" s="169"/>
      <c r="H278" s="171"/>
      <c r="I278" s="173"/>
      <c r="J278" s="173"/>
      <c r="K278" s="173"/>
      <c r="L278" s="175"/>
    </row>
    <row r="279" spans="1:12" ht="16" x14ac:dyDescent="0.2">
      <c r="A279" s="9"/>
      <c r="B279" s="81" t="s">
        <v>326</v>
      </c>
      <c r="C279" s="164"/>
      <c r="D279" s="166"/>
      <c r="E279" s="166"/>
      <c r="F279" s="166"/>
      <c r="G279" s="168"/>
      <c r="H279" s="170"/>
      <c r="I279" s="172"/>
      <c r="J279" s="172"/>
      <c r="K279" s="172"/>
      <c r="L279" s="174"/>
    </row>
    <row r="280" spans="1:12" ht="32" x14ac:dyDescent="0.2">
      <c r="A280" s="9"/>
      <c r="B280" s="81" t="s">
        <v>327</v>
      </c>
      <c r="C280" s="165"/>
      <c r="D280" s="167"/>
      <c r="E280" s="167"/>
      <c r="F280" s="167"/>
      <c r="G280" s="169"/>
      <c r="H280" s="171"/>
      <c r="I280" s="173"/>
      <c r="J280" s="173"/>
      <c r="K280" s="173"/>
      <c r="L280" s="175"/>
    </row>
    <row r="281" spans="1:12" ht="16" x14ac:dyDescent="0.2">
      <c r="A281" s="9">
        <v>10.3</v>
      </c>
      <c r="B281" s="81" t="s">
        <v>328</v>
      </c>
      <c r="C281" s="158"/>
      <c r="D281" s="159"/>
      <c r="E281" s="159"/>
      <c r="F281" s="159"/>
      <c r="G281" s="160"/>
      <c r="H281" s="161"/>
      <c r="I281" s="162"/>
      <c r="J281" s="162"/>
      <c r="K281" s="162"/>
      <c r="L281" s="163"/>
    </row>
    <row r="282" spans="1:12" ht="16" x14ac:dyDescent="0.2">
      <c r="A282" s="9" t="s">
        <v>329</v>
      </c>
      <c r="B282" s="81" t="s">
        <v>26</v>
      </c>
      <c r="C282" s="164"/>
      <c r="D282" s="166"/>
      <c r="E282" s="166"/>
      <c r="F282" s="166"/>
      <c r="G282" s="168"/>
      <c r="H282" s="170"/>
      <c r="I282" s="172"/>
      <c r="J282" s="172"/>
      <c r="K282" s="172"/>
      <c r="L282" s="174"/>
    </row>
    <row r="283" spans="1:12" ht="32" x14ac:dyDescent="0.2">
      <c r="A283" s="9"/>
      <c r="B283" s="81" t="s">
        <v>330</v>
      </c>
      <c r="C283" s="165"/>
      <c r="D283" s="167"/>
      <c r="E283" s="167"/>
      <c r="F283" s="167"/>
      <c r="G283" s="169"/>
      <c r="H283" s="171"/>
      <c r="I283" s="173"/>
      <c r="J283" s="173"/>
      <c r="K283" s="173"/>
      <c r="L283" s="175"/>
    </row>
    <row r="284" spans="1:12" ht="16" x14ac:dyDescent="0.2">
      <c r="A284" s="9"/>
      <c r="B284" s="81" t="s">
        <v>28</v>
      </c>
      <c r="C284" s="164"/>
      <c r="D284" s="166"/>
      <c r="E284" s="166"/>
      <c r="F284" s="166"/>
      <c r="G284" s="168"/>
      <c r="H284" s="170"/>
      <c r="I284" s="172"/>
      <c r="J284" s="172"/>
      <c r="K284" s="172"/>
      <c r="L284" s="174"/>
    </row>
    <row r="285" spans="1:12" ht="32" x14ac:dyDescent="0.2">
      <c r="A285" s="9"/>
      <c r="B285" s="81" t="s">
        <v>331</v>
      </c>
      <c r="C285" s="165"/>
      <c r="D285" s="167"/>
      <c r="E285" s="167"/>
      <c r="F285" s="167"/>
      <c r="G285" s="169"/>
      <c r="H285" s="171"/>
      <c r="I285" s="173"/>
      <c r="J285" s="173"/>
      <c r="K285" s="173"/>
      <c r="L285" s="175"/>
    </row>
    <row r="286" spans="1:12" ht="16" x14ac:dyDescent="0.2">
      <c r="A286" s="9">
        <v>10.4</v>
      </c>
      <c r="B286" s="81" t="s">
        <v>332</v>
      </c>
      <c r="C286" s="158"/>
      <c r="D286" s="159"/>
      <c r="E286" s="159"/>
      <c r="F286" s="159"/>
      <c r="G286" s="160"/>
      <c r="H286" s="161"/>
      <c r="I286" s="162"/>
      <c r="J286" s="162"/>
      <c r="K286" s="162"/>
      <c r="L286" s="163"/>
    </row>
    <row r="287" spans="1:12" ht="16" x14ac:dyDescent="0.2">
      <c r="A287" s="9" t="s">
        <v>333</v>
      </c>
      <c r="B287" s="81" t="s">
        <v>26</v>
      </c>
      <c r="C287" s="164"/>
      <c r="D287" s="166"/>
      <c r="E287" s="166"/>
      <c r="F287" s="166"/>
      <c r="G287" s="168"/>
      <c r="H287" s="170"/>
      <c r="I287" s="172"/>
      <c r="J287" s="172"/>
      <c r="K287" s="172"/>
      <c r="L287" s="174"/>
    </row>
    <row r="288" spans="1:12" ht="32" x14ac:dyDescent="0.2">
      <c r="A288" s="9"/>
      <c r="B288" s="81" t="s">
        <v>334</v>
      </c>
      <c r="C288" s="165"/>
      <c r="D288" s="167"/>
      <c r="E288" s="167"/>
      <c r="F288" s="167"/>
      <c r="G288" s="169"/>
      <c r="H288" s="171"/>
      <c r="I288" s="173"/>
      <c r="J288" s="173"/>
      <c r="K288" s="173"/>
      <c r="L288" s="175"/>
    </row>
    <row r="289" spans="1:12" ht="16" x14ac:dyDescent="0.2">
      <c r="A289" s="9"/>
      <c r="B289" s="81" t="s">
        <v>28</v>
      </c>
      <c r="C289" s="164"/>
      <c r="D289" s="166"/>
      <c r="E289" s="166"/>
      <c r="F289" s="166"/>
      <c r="G289" s="168"/>
      <c r="H289" s="170"/>
      <c r="I289" s="172"/>
      <c r="J289" s="172"/>
      <c r="K289" s="172"/>
      <c r="L289" s="174"/>
    </row>
    <row r="290" spans="1:12" ht="48" x14ac:dyDescent="0.2">
      <c r="A290" s="9"/>
      <c r="B290" s="81" t="s">
        <v>335</v>
      </c>
      <c r="C290" s="165"/>
      <c r="D290" s="167"/>
      <c r="E290" s="167"/>
      <c r="F290" s="167"/>
      <c r="G290" s="169"/>
      <c r="H290" s="171"/>
      <c r="I290" s="173"/>
      <c r="J290" s="173"/>
      <c r="K290" s="173"/>
      <c r="L290" s="175"/>
    </row>
    <row r="291" spans="1:12" ht="16" x14ac:dyDescent="0.2">
      <c r="A291" s="9">
        <v>10.5</v>
      </c>
      <c r="B291" s="81" t="s">
        <v>336</v>
      </c>
      <c r="C291" s="158"/>
      <c r="D291" s="159"/>
      <c r="E291" s="159"/>
      <c r="F291" s="159"/>
      <c r="G291" s="160"/>
      <c r="H291" s="161"/>
      <c r="I291" s="162"/>
      <c r="J291" s="162"/>
      <c r="K291" s="162"/>
      <c r="L291" s="163"/>
    </row>
    <row r="292" spans="1:12" ht="16" x14ac:dyDescent="0.2">
      <c r="A292" s="9" t="s">
        <v>337</v>
      </c>
      <c r="B292" s="81" t="s">
        <v>26</v>
      </c>
      <c r="C292" s="164"/>
      <c r="D292" s="166"/>
      <c r="E292" s="166"/>
      <c r="F292" s="166"/>
      <c r="G292" s="168"/>
      <c r="H292" s="170"/>
      <c r="I292" s="172"/>
      <c r="J292" s="172"/>
      <c r="K292" s="172"/>
      <c r="L292" s="174"/>
    </row>
    <row r="293" spans="1:12" ht="32" x14ac:dyDescent="0.2">
      <c r="A293" s="9"/>
      <c r="B293" s="81" t="s">
        <v>338</v>
      </c>
      <c r="C293" s="165"/>
      <c r="D293" s="167"/>
      <c r="E293" s="167"/>
      <c r="F293" s="167"/>
      <c r="G293" s="169"/>
      <c r="H293" s="171"/>
      <c r="I293" s="173"/>
      <c r="J293" s="173"/>
      <c r="K293" s="173"/>
      <c r="L293" s="175"/>
    </row>
    <row r="294" spans="1:12" ht="16" x14ac:dyDescent="0.2">
      <c r="A294" s="9"/>
      <c r="B294" s="81" t="s">
        <v>28</v>
      </c>
      <c r="C294" s="164"/>
      <c r="D294" s="166"/>
      <c r="E294" s="166"/>
      <c r="F294" s="166"/>
      <c r="G294" s="168"/>
      <c r="H294" s="170"/>
      <c r="I294" s="172"/>
      <c r="J294" s="172"/>
      <c r="K294" s="172"/>
      <c r="L294" s="174"/>
    </row>
    <row r="295" spans="1:12" ht="32" x14ac:dyDescent="0.2">
      <c r="A295" s="9"/>
      <c r="B295" s="81" t="s">
        <v>339</v>
      </c>
      <c r="C295" s="165"/>
      <c r="D295" s="167"/>
      <c r="E295" s="167"/>
      <c r="F295" s="167"/>
      <c r="G295" s="169"/>
      <c r="H295" s="171"/>
      <c r="I295" s="173"/>
      <c r="J295" s="173"/>
      <c r="K295" s="173"/>
      <c r="L295" s="175"/>
    </row>
    <row r="296" spans="1:12" ht="16" x14ac:dyDescent="0.2">
      <c r="A296" s="9" t="s">
        <v>340</v>
      </c>
      <c r="B296" s="81" t="s">
        <v>26</v>
      </c>
      <c r="C296" s="164"/>
      <c r="D296" s="166"/>
      <c r="E296" s="166"/>
      <c r="F296" s="166"/>
      <c r="G296" s="168"/>
      <c r="H296" s="170"/>
      <c r="I296" s="172"/>
      <c r="J296" s="172"/>
      <c r="K296" s="172"/>
      <c r="L296" s="174"/>
    </row>
    <row r="297" spans="1:12" ht="32" x14ac:dyDescent="0.2">
      <c r="A297" s="9"/>
      <c r="B297" s="81" t="s">
        <v>341</v>
      </c>
      <c r="C297" s="165"/>
      <c r="D297" s="167"/>
      <c r="E297" s="167"/>
      <c r="F297" s="167"/>
      <c r="G297" s="169"/>
      <c r="H297" s="171"/>
      <c r="I297" s="173"/>
      <c r="J297" s="173"/>
      <c r="K297" s="173"/>
      <c r="L297" s="175"/>
    </row>
    <row r="298" spans="1:12" ht="16" x14ac:dyDescent="0.2">
      <c r="A298" s="12"/>
      <c r="B298" s="86" t="s">
        <v>28</v>
      </c>
      <c r="C298" s="164"/>
      <c r="D298" s="166"/>
      <c r="E298" s="166"/>
      <c r="F298" s="166"/>
      <c r="G298" s="168"/>
      <c r="H298" s="170"/>
      <c r="I298" s="172"/>
      <c r="J298" s="172"/>
      <c r="K298" s="172"/>
      <c r="L298" s="174"/>
    </row>
    <row r="299" spans="1:12" ht="33" thickBot="1" x14ac:dyDescent="0.25">
      <c r="A299" s="11"/>
      <c r="B299" s="82" t="s">
        <v>342</v>
      </c>
      <c r="C299" s="178"/>
      <c r="D299" s="179"/>
      <c r="E299" s="179"/>
      <c r="F299" s="179"/>
      <c r="G299" s="180"/>
      <c r="H299" s="181"/>
      <c r="I299" s="176"/>
      <c r="J299" s="176"/>
      <c r="K299" s="176"/>
      <c r="L299" s="177"/>
    </row>
    <row r="300" spans="1:12" ht="17" thickBot="1" x14ac:dyDescent="0.25">
      <c r="A300" s="39" t="s">
        <v>69</v>
      </c>
      <c r="B300" s="88" t="s">
        <v>343</v>
      </c>
      <c r="C300" s="95">
        <f t="shared" ref="C300:L300" si="9">SUM(C268:C299)</f>
        <v>0</v>
      </c>
      <c r="D300" s="29">
        <f t="shared" si="9"/>
        <v>0</v>
      </c>
      <c r="E300" s="29">
        <f t="shared" si="9"/>
        <v>0</v>
      </c>
      <c r="F300" s="29">
        <f t="shared" si="9"/>
        <v>0</v>
      </c>
      <c r="G300" s="30">
        <f t="shared" si="9"/>
        <v>0</v>
      </c>
      <c r="H300" s="31">
        <f t="shared" si="9"/>
        <v>0</v>
      </c>
      <c r="I300" s="32">
        <f t="shared" si="9"/>
        <v>0</v>
      </c>
      <c r="J300" s="32">
        <f t="shared" si="9"/>
        <v>0</v>
      </c>
      <c r="K300" s="32">
        <f t="shared" si="9"/>
        <v>0</v>
      </c>
      <c r="L300" s="33">
        <f t="shared" si="9"/>
        <v>0</v>
      </c>
    </row>
    <row r="302" spans="1:12" ht="16" thickBot="1" x14ac:dyDescent="0.25"/>
    <row r="303" spans="1:12" ht="17" thickBot="1" x14ac:dyDescent="0.25">
      <c r="A303" s="41" t="s">
        <v>14</v>
      </c>
      <c r="B303" s="44" t="s">
        <v>15</v>
      </c>
      <c r="C303" s="152" t="s">
        <v>16</v>
      </c>
      <c r="D303" s="153"/>
      <c r="E303" s="153"/>
      <c r="F303" s="153"/>
      <c r="G303" s="206"/>
      <c r="H303" s="155" t="s">
        <v>17</v>
      </c>
      <c r="I303" s="156"/>
      <c r="J303" s="156"/>
      <c r="K303" s="156"/>
      <c r="L303" s="157"/>
    </row>
    <row r="304" spans="1:12" ht="17" thickBot="1" x14ac:dyDescent="0.25">
      <c r="A304" s="41"/>
      <c r="B304" s="87" t="s">
        <v>344</v>
      </c>
      <c r="C304" s="83" t="s">
        <v>19</v>
      </c>
      <c r="D304" s="84" t="s">
        <v>20</v>
      </c>
      <c r="E304" s="84" t="s">
        <v>21</v>
      </c>
      <c r="F304" s="84" t="s">
        <v>22</v>
      </c>
      <c r="G304" s="102" t="s">
        <v>23</v>
      </c>
      <c r="H304" s="104" t="s">
        <v>19</v>
      </c>
      <c r="I304" s="100" t="s">
        <v>20</v>
      </c>
      <c r="J304" s="100" t="s">
        <v>21</v>
      </c>
      <c r="K304" s="100" t="s">
        <v>22</v>
      </c>
      <c r="L304" s="101" t="s">
        <v>23</v>
      </c>
    </row>
    <row r="305" spans="1:12" ht="16" x14ac:dyDescent="0.2">
      <c r="A305" s="74">
        <v>11.1</v>
      </c>
      <c r="B305" s="80" t="s">
        <v>345</v>
      </c>
      <c r="C305" s="158"/>
      <c r="D305" s="159"/>
      <c r="E305" s="159"/>
      <c r="F305" s="159"/>
      <c r="G305" s="160"/>
      <c r="H305" s="207"/>
      <c r="I305" s="204"/>
      <c r="J305" s="204"/>
      <c r="K305" s="204"/>
      <c r="L305" s="205"/>
    </row>
    <row r="306" spans="1:12" ht="32" x14ac:dyDescent="0.2">
      <c r="A306" s="9" t="s">
        <v>346</v>
      </c>
      <c r="B306" s="81" t="s">
        <v>347</v>
      </c>
      <c r="C306" s="97"/>
      <c r="D306" s="133"/>
      <c r="E306" s="133"/>
      <c r="F306" s="133"/>
      <c r="G306" s="103"/>
      <c r="H306" s="130"/>
      <c r="I306" s="131"/>
      <c r="J306" s="131"/>
      <c r="K306" s="131"/>
      <c r="L306" s="132"/>
    </row>
    <row r="307" spans="1:12" ht="16" x14ac:dyDescent="0.2">
      <c r="A307" s="9" t="s">
        <v>348</v>
      </c>
      <c r="B307" s="81" t="s">
        <v>26</v>
      </c>
      <c r="C307" s="164"/>
      <c r="D307" s="166"/>
      <c r="E307" s="166"/>
      <c r="F307" s="166"/>
      <c r="G307" s="168"/>
      <c r="H307" s="170"/>
      <c r="I307" s="172"/>
      <c r="J307" s="172"/>
      <c r="K307" s="172"/>
      <c r="L307" s="174"/>
    </row>
    <row r="308" spans="1:12" ht="32" x14ac:dyDescent="0.2">
      <c r="A308" s="9"/>
      <c r="B308" s="81" t="s">
        <v>349</v>
      </c>
      <c r="C308" s="165"/>
      <c r="D308" s="167"/>
      <c r="E308" s="167"/>
      <c r="F308" s="167"/>
      <c r="G308" s="169"/>
      <c r="H308" s="171"/>
      <c r="I308" s="173"/>
      <c r="J308" s="173"/>
      <c r="K308" s="173"/>
      <c r="L308" s="175"/>
    </row>
    <row r="309" spans="1:12" ht="16" x14ac:dyDescent="0.2">
      <c r="A309" s="9"/>
      <c r="B309" s="81" t="s">
        <v>28</v>
      </c>
      <c r="C309" s="164"/>
      <c r="D309" s="166"/>
      <c r="E309" s="166"/>
      <c r="F309" s="166"/>
      <c r="G309" s="168"/>
      <c r="H309" s="170"/>
      <c r="I309" s="172"/>
      <c r="J309" s="172"/>
      <c r="K309" s="172"/>
      <c r="L309" s="174"/>
    </row>
    <row r="310" spans="1:12" ht="16" x14ac:dyDescent="0.2">
      <c r="A310" s="9"/>
      <c r="B310" s="81" t="s">
        <v>350</v>
      </c>
      <c r="C310" s="165"/>
      <c r="D310" s="167"/>
      <c r="E310" s="167"/>
      <c r="F310" s="167"/>
      <c r="G310" s="169"/>
      <c r="H310" s="171"/>
      <c r="I310" s="173"/>
      <c r="J310" s="173"/>
      <c r="K310" s="173"/>
      <c r="L310" s="175"/>
    </row>
    <row r="311" spans="1:12" ht="16" x14ac:dyDescent="0.2">
      <c r="A311" s="9"/>
      <c r="B311" s="81" t="s">
        <v>326</v>
      </c>
      <c r="C311" s="164"/>
      <c r="D311" s="166"/>
      <c r="E311" s="166"/>
      <c r="F311" s="166"/>
      <c r="G311" s="168"/>
      <c r="H311" s="170"/>
      <c r="I311" s="172"/>
      <c r="J311" s="172"/>
      <c r="K311" s="172"/>
      <c r="L311" s="174"/>
    </row>
    <row r="312" spans="1:12" ht="32" x14ac:dyDescent="0.2">
      <c r="A312" s="9"/>
      <c r="B312" s="81" t="s">
        <v>351</v>
      </c>
      <c r="C312" s="165"/>
      <c r="D312" s="167"/>
      <c r="E312" s="167"/>
      <c r="F312" s="167"/>
      <c r="G312" s="169"/>
      <c r="H312" s="171"/>
      <c r="I312" s="173"/>
      <c r="J312" s="173"/>
      <c r="K312" s="173"/>
      <c r="L312" s="175"/>
    </row>
    <row r="313" spans="1:12" ht="16" x14ac:dyDescent="0.2">
      <c r="A313" s="9"/>
      <c r="B313" s="81" t="s">
        <v>352</v>
      </c>
      <c r="C313" s="164"/>
      <c r="D313" s="166"/>
      <c r="E313" s="166"/>
      <c r="F313" s="166"/>
      <c r="G313" s="168"/>
      <c r="H313" s="170"/>
      <c r="I313" s="172"/>
      <c r="J313" s="172"/>
      <c r="K313" s="172"/>
      <c r="L313" s="174"/>
    </row>
    <row r="314" spans="1:12" ht="32" x14ac:dyDescent="0.2">
      <c r="A314" s="9"/>
      <c r="B314" s="81" t="s">
        <v>353</v>
      </c>
      <c r="C314" s="165"/>
      <c r="D314" s="167"/>
      <c r="E314" s="167"/>
      <c r="F314" s="167"/>
      <c r="G314" s="169"/>
      <c r="H314" s="171"/>
      <c r="I314" s="173"/>
      <c r="J314" s="173"/>
      <c r="K314" s="173"/>
      <c r="L314" s="175"/>
    </row>
    <row r="315" spans="1:12" ht="16" x14ac:dyDescent="0.2">
      <c r="A315" s="9">
        <v>11.2</v>
      </c>
      <c r="B315" s="81" t="s">
        <v>354</v>
      </c>
      <c r="C315" s="158"/>
      <c r="D315" s="159"/>
      <c r="E315" s="159"/>
      <c r="F315" s="159"/>
      <c r="G315" s="160"/>
      <c r="H315" s="161"/>
      <c r="I315" s="162"/>
      <c r="J315" s="162"/>
      <c r="K315" s="162"/>
      <c r="L315" s="163"/>
    </row>
    <row r="316" spans="1:12" ht="16" x14ac:dyDescent="0.2">
      <c r="A316" s="9" t="s">
        <v>355</v>
      </c>
      <c r="B316" s="81" t="s">
        <v>26</v>
      </c>
      <c r="C316" s="164"/>
      <c r="D316" s="166"/>
      <c r="E316" s="166"/>
      <c r="F316" s="166"/>
      <c r="G316" s="168"/>
      <c r="H316" s="170"/>
      <c r="I316" s="172"/>
      <c r="J316" s="172"/>
      <c r="K316" s="172"/>
      <c r="L316" s="174"/>
    </row>
    <row r="317" spans="1:12" ht="32" x14ac:dyDescent="0.2">
      <c r="A317" s="9"/>
      <c r="B317" s="81" t="s">
        <v>356</v>
      </c>
      <c r="C317" s="165"/>
      <c r="D317" s="167"/>
      <c r="E317" s="167"/>
      <c r="F317" s="167"/>
      <c r="G317" s="169"/>
      <c r="H317" s="171"/>
      <c r="I317" s="173"/>
      <c r="J317" s="173"/>
      <c r="K317" s="173"/>
      <c r="L317" s="175"/>
    </row>
    <row r="318" spans="1:12" ht="16" x14ac:dyDescent="0.2">
      <c r="A318" s="9"/>
      <c r="B318" s="81" t="s">
        <v>28</v>
      </c>
      <c r="C318" s="164"/>
      <c r="D318" s="166"/>
      <c r="E318" s="166"/>
      <c r="F318" s="166"/>
      <c r="G318" s="168"/>
      <c r="H318" s="170"/>
      <c r="I318" s="172"/>
      <c r="J318" s="172"/>
      <c r="K318" s="172"/>
      <c r="L318" s="174"/>
    </row>
    <row r="319" spans="1:12" ht="32" x14ac:dyDescent="0.2">
      <c r="A319" s="9"/>
      <c r="B319" s="81" t="s">
        <v>357</v>
      </c>
      <c r="C319" s="165"/>
      <c r="D319" s="167"/>
      <c r="E319" s="167"/>
      <c r="F319" s="167"/>
      <c r="G319" s="169"/>
      <c r="H319" s="171"/>
      <c r="I319" s="173"/>
      <c r="J319" s="173"/>
      <c r="K319" s="173"/>
      <c r="L319" s="175"/>
    </row>
    <row r="320" spans="1:12" ht="16" x14ac:dyDescent="0.2">
      <c r="A320" s="9" t="s">
        <v>358</v>
      </c>
      <c r="B320" s="81" t="s">
        <v>26</v>
      </c>
      <c r="C320" s="164"/>
      <c r="D320" s="166"/>
      <c r="E320" s="166"/>
      <c r="F320" s="166"/>
      <c r="G320" s="168"/>
      <c r="H320" s="170"/>
      <c r="I320" s="172"/>
      <c r="J320" s="172"/>
      <c r="K320" s="172"/>
      <c r="L320" s="174"/>
    </row>
    <row r="321" spans="1:12" ht="16" x14ac:dyDescent="0.2">
      <c r="A321" s="9"/>
      <c r="B321" s="81" t="s">
        <v>359</v>
      </c>
      <c r="C321" s="165"/>
      <c r="D321" s="167"/>
      <c r="E321" s="167"/>
      <c r="F321" s="167"/>
      <c r="G321" s="169"/>
      <c r="H321" s="171"/>
      <c r="I321" s="173"/>
      <c r="J321" s="173"/>
      <c r="K321" s="173"/>
      <c r="L321" s="175"/>
    </row>
    <row r="322" spans="1:12" ht="16" x14ac:dyDescent="0.2">
      <c r="A322" s="9"/>
      <c r="B322" s="81" t="s">
        <v>28</v>
      </c>
      <c r="C322" s="164"/>
      <c r="D322" s="166"/>
      <c r="E322" s="166"/>
      <c r="F322" s="166"/>
      <c r="G322" s="168"/>
      <c r="H322" s="170"/>
      <c r="I322" s="172"/>
      <c r="J322" s="172"/>
      <c r="K322" s="172"/>
      <c r="L322" s="174"/>
    </row>
    <row r="323" spans="1:12" ht="33" thickBot="1" x14ac:dyDescent="0.25">
      <c r="A323" s="11"/>
      <c r="B323" s="82" t="s">
        <v>360</v>
      </c>
      <c r="C323" s="184"/>
      <c r="D323" s="185"/>
      <c r="E323" s="185"/>
      <c r="F323" s="185"/>
      <c r="G323" s="186"/>
      <c r="H323" s="187"/>
      <c r="I323" s="182"/>
      <c r="J323" s="182"/>
      <c r="K323" s="182"/>
      <c r="L323" s="183"/>
    </row>
    <row r="324" spans="1:12" ht="17" thickBot="1" x14ac:dyDescent="0.25">
      <c r="A324" s="39" t="s">
        <v>69</v>
      </c>
      <c r="B324" s="88" t="s">
        <v>361</v>
      </c>
      <c r="C324" s="95">
        <f t="shared" ref="C324:L324" si="10">SUM(C305:C323)</f>
        <v>0</v>
      </c>
      <c r="D324" s="29">
        <f t="shared" si="10"/>
        <v>0</v>
      </c>
      <c r="E324" s="29">
        <f t="shared" si="10"/>
        <v>0</v>
      </c>
      <c r="F324" s="29">
        <f t="shared" si="10"/>
        <v>0</v>
      </c>
      <c r="G324" s="30">
        <f t="shared" si="10"/>
        <v>0</v>
      </c>
      <c r="H324" s="31">
        <f t="shared" si="10"/>
        <v>0</v>
      </c>
      <c r="I324" s="32">
        <f t="shared" si="10"/>
        <v>0</v>
      </c>
      <c r="J324" s="32">
        <f t="shared" si="10"/>
        <v>0</v>
      </c>
      <c r="K324" s="32">
        <f t="shared" si="10"/>
        <v>0</v>
      </c>
      <c r="L324" s="33">
        <f t="shared" si="10"/>
        <v>0</v>
      </c>
    </row>
    <row r="326" spans="1:12" ht="16" thickBot="1" x14ac:dyDescent="0.25"/>
    <row r="327" spans="1:12" ht="17" thickBot="1" x14ac:dyDescent="0.25">
      <c r="A327" s="41" t="s">
        <v>14</v>
      </c>
      <c r="B327" s="44" t="s">
        <v>15</v>
      </c>
      <c r="C327" s="152" t="s">
        <v>16</v>
      </c>
      <c r="D327" s="153"/>
      <c r="E327" s="153"/>
      <c r="F327" s="153"/>
      <c r="G327" s="154"/>
      <c r="H327" s="193" t="s">
        <v>17</v>
      </c>
      <c r="I327" s="156"/>
      <c r="J327" s="156"/>
      <c r="K327" s="156"/>
      <c r="L327" s="157"/>
    </row>
    <row r="328" spans="1:12" ht="17" thickBot="1" x14ac:dyDescent="0.25">
      <c r="A328" s="41"/>
      <c r="B328" s="67" t="s">
        <v>362</v>
      </c>
      <c r="C328" s="68" t="s">
        <v>19</v>
      </c>
      <c r="D328" s="69" t="s">
        <v>20</v>
      </c>
      <c r="E328" s="69" t="s">
        <v>21</v>
      </c>
      <c r="F328" s="69" t="s">
        <v>22</v>
      </c>
      <c r="G328" s="70" t="s">
        <v>23</v>
      </c>
      <c r="H328" s="71" t="s">
        <v>19</v>
      </c>
      <c r="I328" s="72" t="s">
        <v>20</v>
      </c>
      <c r="J328" s="72" t="s">
        <v>21</v>
      </c>
      <c r="K328" s="72" t="s">
        <v>22</v>
      </c>
      <c r="L328" s="73" t="s">
        <v>23</v>
      </c>
    </row>
    <row r="329" spans="1:12" ht="16" x14ac:dyDescent="0.2">
      <c r="A329" s="74">
        <v>12.1</v>
      </c>
      <c r="B329" s="80" t="s">
        <v>363</v>
      </c>
      <c r="C329" s="194"/>
      <c r="D329" s="195"/>
      <c r="E329" s="195"/>
      <c r="F329" s="195"/>
      <c r="G329" s="196"/>
      <c r="H329" s="197"/>
      <c r="I329" s="198"/>
      <c r="J329" s="198"/>
      <c r="K329" s="198"/>
      <c r="L329" s="199"/>
    </row>
    <row r="330" spans="1:12" ht="32" x14ac:dyDescent="0.2">
      <c r="A330" s="9" t="s">
        <v>364</v>
      </c>
      <c r="B330" s="81" t="s">
        <v>365</v>
      </c>
      <c r="C330" s="47"/>
      <c r="D330" s="27"/>
      <c r="E330" s="27"/>
      <c r="F330" s="27"/>
      <c r="G330" s="48"/>
      <c r="H330" s="98"/>
      <c r="I330" s="28"/>
      <c r="J330" s="28"/>
      <c r="K330" s="28"/>
      <c r="L330" s="50"/>
    </row>
    <row r="331" spans="1:12" ht="32" x14ac:dyDescent="0.2">
      <c r="A331" s="9" t="s">
        <v>366</v>
      </c>
      <c r="B331" s="81" t="s">
        <v>367</v>
      </c>
      <c r="C331" s="34"/>
      <c r="D331" s="18"/>
      <c r="E331" s="18"/>
      <c r="F331" s="18"/>
      <c r="G331" s="19"/>
      <c r="H331" s="57"/>
      <c r="I331" s="24"/>
      <c r="J331" s="24"/>
      <c r="K331" s="24"/>
      <c r="L331" s="25"/>
    </row>
    <row r="332" spans="1:12" ht="16" x14ac:dyDescent="0.2">
      <c r="A332" s="9">
        <v>12.2</v>
      </c>
      <c r="B332" s="81" t="s">
        <v>368</v>
      </c>
      <c r="C332" s="159"/>
      <c r="D332" s="159"/>
      <c r="E332" s="159"/>
      <c r="F332" s="159"/>
      <c r="G332" s="160"/>
      <c r="H332" s="161"/>
      <c r="I332" s="162"/>
      <c r="J332" s="162"/>
      <c r="K332" s="162"/>
      <c r="L332" s="163"/>
    </row>
    <row r="333" spans="1:12" ht="32" x14ac:dyDescent="0.2">
      <c r="A333" s="9" t="s">
        <v>369</v>
      </c>
      <c r="B333" s="81" t="s">
        <v>370</v>
      </c>
      <c r="C333" s="34"/>
      <c r="D333" s="18"/>
      <c r="E333" s="18"/>
      <c r="F333" s="18"/>
      <c r="G333" s="19"/>
      <c r="H333" s="57"/>
      <c r="I333" s="24"/>
      <c r="J333" s="24"/>
      <c r="K333" s="24"/>
      <c r="L333" s="25"/>
    </row>
    <row r="334" spans="1:12" ht="16" x14ac:dyDescent="0.2">
      <c r="A334" s="9" t="s">
        <v>371</v>
      </c>
      <c r="B334" s="81" t="s">
        <v>372</v>
      </c>
      <c r="C334" s="34"/>
      <c r="D334" s="18"/>
      <c r="E334" s="18"/>
      <c r="F334" s="18"/>
      <c r="G334" s="19"/>
      <c r="H334" s="57"/>
      <c r="I334" s="24"/>
      <c r="J334" s="24"/>
      <c r="K334" s="24"/>
      <c r="L334" s="25"/>
    </row>
    <row r="335" spans="1:12" ht="16" x14ac:dyDescent="0.2">
      <c r="A335" s="12" t="s">
        <v>373</v>
      </c>
      <c r="B335" s="86" t="s">
        <v>374</v>
      </c>
      <c r="C335" s="89"/>
      <c r="D335" s="90"/>
      <c r="E335" s="90"/>
      <c r="F335" s="90"/>
      <c r="G335" s="91"/>
      <c r="H335" s="92"/>
      <c r="I335" s="93"/>
      <c r="J335" s="93"/>
      <c r="K335" s="93"/>
      <c r="L335" s="94"/>
    </row>
    <row r="336" spans="1:12" ht="16" x14ac:dyDescent="0.2">
      <c r="A336" s="12" t="s">
        <v>375</v>
      </c>
      <c r="B336" s="81" t="s">
        <v>376</v>
      </c>
      <c r="C336" s="89"/>
      <c r="D336" s="90"/>
      <c r="E336" s="90"/>
      <c r="F336" s="90"/>
      <c r="G336" s="91"/>
      <c r="H336" s="92"/>
      <c r="I336" s="93"/>
      <c r="J336" s="93"/>
      <c r="K336" s="93"/>
      <c r="L336" s="94"/>
    </row>
    <row r="337" spans="1:12" ht="16" x14ac:dyDescent="0.2">
      <c r="A337" s="12" t="s">
        <v>377</v>
      </c>
      <c r="B337" s="81" t="s">
        <v>378</v>
      </c>
      <c r="C337" s="89"/>
      <c r="D337" s="90"/>
      <c r="E337" s="90"/>
      <c r="F337" s="90"/>
      <c r="G337" s="91"/>
      <c r="H337" s="92"/>
      <c r="I337" s="93"/>
      <c r="J337" s="93"/>
      <c r="K337" s="93"/>
      <c r="L337" s="94"/>
    </row>
    <row r="338" spans="1:12" ht="16" x14ac:dyDescent="0.2">
      <c r="A338" s="9">
        <v>12.3</v>
      </c>
      <c r="B338" s="81" t="s">
        <v>379</v>
      </c>
      <c r="C338" s="158"/>
      <c r="D338" s="159"/>
      <c r="E338" s="159"/>
      <c r="F338" s="159"/>
      <c r="G338" s="160"/>
      <c r="H338" s="161"/>
      <c r="I338" s="162"/>
      <c r="J338" s="162"/>
      <c r="K338" s="162"/>
      <c r="L338" s="163"/>
    </row>
    <row r="339" spans="1:12" ht="33" thickBot="1" x14ac:dyDescent="0.25">
      <c r="A339" s="11" t="s">
        <v>380</v>
      </c>
      <c r="B339" s="82" t="s">
        <v>381</v>
      </c>
      <c r="C339" s="89"/>
      <c r="D339" s="90"/>
      <c r="E339" s="90"/>
      <c r="F339" s="90"/>
      <c r="G339" s="91"/>
      <c r="H339" s="92"/>
      <c r="I339" s="93"/>
      <c r="J339" s="93"/>
      <c r="K339" s="93"/>
      <c r="L339" s="94"/>
    </row>
    <row r="340" spans="1:12" ht="17" thickBot="1" x14ac:dyDescent="0.25">
      <c r="A340" s="39" t="s">
        <v>69</v>
      </c>
      <c r="B340" s="88" t="s">
        <v>382</v>
      </c>
      <c r="C340" s="95">
        <f>SUM(C329:C335)</f>
        <v>0</v>
      </c>
      <c r="D340" s="29">
        <f t="shared" ref="D340:L340" si="11">SUM(D329:D335)</f>
        <v>0</v>
      </c>
      <c r="E340" s="29">
        <f t="shared" si="11"/>
        <v>0</v>
      </c>
      <c r="F340" s="29">
        <f t="shared" si="11"/>
        <v>0</v>
      </c>
      <c r="G340" s="29">
        <f t="shared" si="11"/>
        <v>0</v>
      </c>
      <c r="H340" s="29">
        <f t="shared" si="11"/>
        <v>0</v>
      </c>
      <c r="I340" s="29">
        <f t="shared" si="11"/>
        <v>0</v>
      </c>
      <c r="J340" s="29">
        <f t="shared" si="11"/>
        <v>0</v>
      </c>
      <c r="K340" s="29">
        <f t="shared" si="11"/>
        <v>0</v>
      </c>
      <c r="L340" s="96">
        <f t="shared" si="11"/>
        <v>0</v>
      </c>
    </row>
  </sheetData>
  <dataConsolidate link="1"/>
  <mergeCells count="812">
    <mergeCell ref="C338:G338"/>
    <mergeCell ref="H338:L338"/>
    <mergeCell ref="I322:I323"/>
    <mergeCell ref="J322:J323"/>
    <mergeCell ref="K322:K323"/>
    <mergeCell ref="L322:L323"/>
    <mergeCell ref="C327:G327"/>
    <mergeCell ref="H327:L327"/>
    <mergeCell ref="C322:C323"/>
    <mergeCell ref="D322:D323"/>
    <mergeCell ref="E322:E323"/>
    <mergeCell ref="F322:F323"/>
    <mergeCell ref="G322:G323"/>
    <mergeCell ref="H322:H323"/>
    <mergeCell ref="C329:G329"/>
    <mergeCell ref="H329:L329"/>
    <mergeCell ref="C332:G332"/>
    <mergeCell ref="H332:L332"/>
    <mergeCell ref="L318:L319"/>
    <mergeCell ref="C320:C321"/>
    <mergeCell ref="D320:D321"/>
    <mergeCell ref="E320:E321"/>
    <mergeCell ref="F320:F321"/>
    <mergeCell ref="G320:G321"/>
    <mergeCell ref="H320:H321"/>
    <mergeCell ref="I320:I321"/>
    <mergeCell ref="J320:J321"/>
    <mergeCell ref="K320:K321"/>
    <mergeCell ref="L320:L321"/>
    <mergeCell ref="C318:C319"/>
    <mergeCell ref="D318:D319"/>
    <mergeCell ref="E318:E319"/>
    <mergeCell ref="F318:F319"/>
    <mergeCell ref="G318:G319"/>
    <mergeCell ref="H318:H319"/>
    <mergeCell ref="I318:I319"/>
    <mergeCell ref="J318:J319"/>
    <mergeCell ref="K318:K319"/>
    <mergeCell ref="L313:L314"/>
    <mergeCell ref="C315:G315"/>
    <mergeCell ref="H315:L315"/>
    <mergeCell ref="C316:C317"/>
    <mergeCell ref="D316:D317"/>
    <mergeCell ref="E316:E317"/>
    <mergeCell ref="F316:F317"/>
    <mergeCell ref="G316:G317"/>
    <mergeCell ref="H316:H317"/>
    <mergeCell ref="I316:I317"/>
    <mergeCell ref="J316:J317"/>
    <mergeCell ref="K316:K317"/>
    <mergeCell ref="L316:L317"/>
    <mergeCell ref="C313:C314"/>
    <mergeCell ref="D313:D314"/>
    <mergeCell ref="E313:E314"/>
    <mergeCell ref="F313:F314"/>
    <mergeCell ref="G313:G314"/>
    <mergeCell ref="H313:H314"/>
    <mergeCell ref="I313:I314"/>
    <mergeCell ref="J313:J314"/>
    <mergeCell ref="K313:K314"/>
    <mergeCell ref="L309:L310"/>
    <mergeCell ref="C311:C312"/>
    <mergeCell ref="D311:D312"/>
    <mergeCell ref="E311:E312"/>
    <mergeCell ref="F311:F312"/>
    <mergeCell ref="G311:G312"/>
    <mergeCell ref="H311:H312"/>
    <mergeCell ref="I311:I312"/>
    <mergeCell ref="J311:J312"/>
    <mergeCell ref="K311:K312"/>
    <mergeCell ref="L311:L312"/>
    <mergeCell ref="C309:C310"/>
    <mergeCell ref="D309:D310"/>
    <mergeCell ref="E309:E310"/>
    <mergeCell ref="F309:F310"/>
    <mergeCell ref="G309:G310"/>
    <mergeCell ref="H309:H310"/>
    <mergeCell ref="I309:I310"/>
    <mergeCell ref="J309:J310"/>
    <mergeCell ref="K309:K310"/>
    <mergeCell ref="C305:G305"/>
    <mergeCell ref="H305:L305"/>
    <mergeCell ref="C307:C308"/>
    <mergeCell ref="D307:D308"/>
    <mergeCell ref="E307:E308"/>
    <mergeCell ref="F307:F308"/>
    <mergeCell ref="G307:G308"/>
    <mergeCell ref="H307:H308"/>
    <mergeCell ref="I307:I308"/>
    <mergeCell ref="J307:J308"/>
    <mergeCell ref="K307:K308"/>
    <mergeCell ref="L307:L308"/>
    <mergeCell ref="L298:L299"/>
    <mergeCell ref="C303:G303"/>
    <mergeCell ref="H303:L303"/>
    <mergeCell ref="I296:I297"/>
    <mergeCell ref="J296:J297"/>
    <mergeCell ref="K296:K297"/>
    <mergeCell ref="L296:L297"/>
    <mergeCell ref="C298:C299"/>
    <mergeCell ref="D298:D299"/>
    <mergeCell ref="E298:E299"/>
    <mergeCell ref="F298:F299"/>
    <mergeCell ref="G298:G299"/>
    <mergeCell ref="H298:H299"/>
    <mergeCell ref="C296:C297"/>
    <mergeCell ref="D296:D297"/>
    <mergeCell ref="E296:E297"/>
    <mergeCell ref="F296:F297"/>
    <mergeCell ref="G296:G297"/>
    <mergeCell ref="H296:H297"/>
    <mergeCell ref="I298:I299"/>
    <mergeCell ref="J298:J299"/>
    <mergeCell ref="K298:K299"/>
    <mergeCell ref="I292:I293"/>
    <mergeCell ref="J292:J293"/>
    <mergeCell ref="K292:K293"/>
    <mergeCell ref="L292:L293"/>
    <mergeCell ref="C294:C295"/>
    <mergeCell ref="D294:D295"/>
    <mergeCell ref="E294:E295"/>
    <mergeCell ref="F294:F295"/>
    <mergeCell ref="G294:G295"/>
    <mergeCell ref="H294:H295"/>
    <mergeCell ref="C292:C293"/>
    <mergeCell ref="D292:D293"/>
    <mergeCell ref="E292:E293"/>
    <mergeCell ref="F292:F293"/>
    <mergeCell ref="G292:G293"/>
    <mergeCell ref="H292:H293"/>
    <mergeCell ref="I294:I295"/>
    <mergeCell ref="J294:J295"/>
    <mergeCell ref="K294:K295"/>
    <mergeCell ref="L294:L295"/>
    <mergeCell ref="I289:I290"/>
    <mergeCell ref="J289:J290"/>
    <mergeCell ref="K289:K290"/>
    <mergeCell ref="L289:L290"/>
    <mergeCell ref="C291:G291"/>
    <mergeCell ref="H291:L291"/>
    <mergeCell ref="I287:I288"/>
    <mergeCell ref="J287:J288"/>
    <mergeCell ref="K287:K288"/>
    <mergeCell ref="L287:L288"/>
    <mergeCell ref="C289:C290"/>
    <mergeCell ref="D289:D290"/>
    <mergeCell ref="E289:E290"/>
    <mergeCell ref="F289:F290"/>
    <mergeCell ref="G289:G290"/>
    <mergeCell ref="H289:H290"/>
    <mergeCell ref="C287:C288"/>
    <mergeCell ref="D287:D288"/>
    <mergeCell ref="E287:E288"/>
    <mergeCell ref="F287:F288"/>
    <mergeCell ref="G287:G288"/>
    <mergeCell ref="H287:H288"/>
    <mergeCell ref="I284:I285"/>
    <mergeCell ref="J284:J285"/>
    <mergeCell ref="K284:K285"/>
    <mergeCell ref="L284:L285"/>
    <mergeCell ref="C286:G286"/>
    <mergeCell ref="H286:L286"/>
    <mergeCell ref="I282:I283"/>
    <mergeCell ref="J282:J283"/>
    <mergeCell ref="K282:K283"/>
    <mergeCell ref="L282:L283"/>
    <mergeCell ref="C284:C285"/>
    <mergeCell ref="D284:D285"/>
    <mergeCell ref="E284:E285"/>
    <mergeCell ref="F284:F285"/>
    <mergeCell ref="G284:G285"/>
    <mergeCell ref="H284:H285"/>
    <mergeCell ref="C282:C283"/>
    <mergeCell ref="D282:D283"/>
    <mergeCell ref="E282:E283"/>
    <mergeCell ref="F282:F283"/>
    <mergeCell ref="G282:G283"/>
    <mergeCell ref="H282:H283"/>
    <mergeCell ref="I279:I280"/>
    <mergeCell ref="J279:J280"/>
    <mergeCell ref="K279:K280"/>
    <mergeCell ref="L279:L280"/>
    <mergeCell ref="C281:G281"/>
    <mergeCell ref="H281:L281"/>
    <mergeCell ref="I277:I278"/>
    <mergeCell ref="J277:J278"/>
    <mergeCell ref="K277:K278"/>
    <mergeCell ref="L277:L278"/>
    <mergeCell ref="C279:C280"/>
    <mergeCell ref="D279:D280"/>
    <mergeCell ref="E279:E280"/>
    <mergeCell ref="F279:F280"/>
    <mergeCell ref="G279:G280"/>
    <mergeCell ref="H279:H280"/>
    <mergeCell ref="I275:I276"/>
    <mergeCell ref="J275:J276"/>
    <mergeCell ref="K275:K276"/>
    <mergeCell ref="L275:L276"/>
    <mergeCell ref="C277:C278"/>
    <mergeCell ref="D277:D278"/>
    <mergeCell ref="E277:E278"/>
    <mergeCell ref="F277:F278"/>
    <mergeCell ref="G277:G278"/>
    <mergeCell ref="H277:H278"/>
    <mergeCell ref="C275:C276"/>
    <mergeCell ref="D275:D276"/>
    <mergeCell ref="E275:E276"/>
    <mergeCell ref="F275:F276"/>
    <mergeCell ref="G275:G276"/>
    <mergeCell ref="H275:H276"/>
    <mergeCell ref="C266:G266"/>
    <mergeCell ref="H266:L266"/>
    <mergeCell ref="C268:G268"/>
    <mergeCell ref="H268:L268"/>
    <mergeCell ref="C274:G274"/>
    <mergeCell ref="H274:L274"/>
    <mergeCell ref="I259:I260"/>
    <mergeCell ref="J259:J260"/>
    <mergeCell ref="K259:K260"/>
    <mergeCell ref="L259:L260"/>
    <mergeCell ref="C261:G261"/>
    <mergeCell ref="H261:L261"/>
    <mergeCell ref="I256:I258"/>
    <mergeCell ref="J256:J258"/>
    <mergeCell ref="K256:K258"/>
    <mergeCell ref="L256:L258"/>
    <mergeCell ref="C259:C260"/>
    <mergeCell ref="D259:D260"/>
    <mergeCell ref="E259:E260"/>
    <mergeCell ref="F259:F260"/>
    <mergeCell ref="G259:G260"/>
    <mergeCell ref="H259:H260"/>
    <mergeCell ref="C256:C258"/>
    <mergeCell ref="D256:D258"/>
    <mergeCell ref="E256:E258"/>
    <mergeCell ref="F256:F258"/>
    <mergeCell ref="G256:G258"/>
    <mergeCell ref="H256:H258"/>
    <mergeCell ref="C246:G246"/>
    <mergeCell ref="H246:L246"/>
    <mergeCell ref="C253:G253"/>
    <mergeCell ref="H253:L253"/>
    <mergeCell ref="C255:G255"/>
    <mergeCell ref="H255:L255"/>
    <mergeCell ref="I238:I239"/>
    <mergeCell ref="J238:J239"/>
    <mergeCell ref="K238:K239"/>
    <mergeCell ref="L238:L239"/>
    <mergeCell ref="C244:G244"/>
    <mergeCell ref="H244:L244"/>
    <mergeCell ref="I236:I237"/>
    <mergeCell ref="J236:J237"/>
    <mergeCell ref="K236:K237"/>
    <mergeCell ref="L236:L237"/>
    <mergeCell ref="C238:C239"/>
    <mergeCell ref="D238:D239"/>
    <mergeCell ref="E238:E239"/>
    <mergeCell ref="F238:F239"/>
    <mergeCell ref="G238:G239"/>
    <mergeCell ref="H238:H239"/>
    <mergeCell ref="C236:C237"/>
    <mergeCell ref="D236:D237"/>
    <mergeCell ref="E236:E237"/>
    <mergeCell ref="F236:F237"/>
    <mergeCell ref="G236:G237"/>
    <mergeCell ref="H236:H237"/>
    <mergeCell ref="I233:I234"/>
    <mergeCell ref="J233:J234"/>
    <mergeCell ref="K233:K234"/>
    <mergeCell ref="L233:L234"/>
    <mergeCell ref="C235:G235"/>
    <mergeCell ref="H235:L235"/>
    <mergeCell ref="I231:I232"/>
    <mergeCell ref="J231:J232"/>
    <mergeCell ref="K231:K232"/>
    <mergeCell ref="L231:L232"/>
    <mergeCell ref="C233:C234"/>
    <mergeCell ref="D233:D234"/>
    <mergeCell ref="E233:E234"/>
    <mergeCell ref="F233:F234"/>
    <mergeCell ref="G233:G234"/>
    <mergeCell ref="H233:H234"/>
    <mergeCell ref="C224:G224"/>
    <mergeCell ref="H224:L224"/>
    <mergeCell ref="C228:G228"/>
    <mergeCell ref="H228:L228"/>
    <mergeCell ref="C231:C232"/>
    <mergeCell ref="D231:D232"/>
    <mergeCell ref="E231:E232"/>
    <mergeCell ref="F231:F232"/>
    <mergeCell ref="G231:G232"/>
    <mergeCell ref="H231:H232"/>
    <mergeCell ref="K215:K216"/>
    <mergeCell ref="L215:L216"/>
    <mergeCell ref="C217:G217"/>
    <mergeCell ref="H217:L217"/>
    <mergeCell ref="C222:G222"/>
    <mergeCell ref="H222:L222"/>
    <mergeCell ref="K212:K214"/>
    <mergeCell ref="L212:L214"/>
    <mergeCell ref="C215:C216"/>
    <mergeCell ref="D215:D216"/>
    <mergeCell ref="E215:E216"/>
    <mergeCell ref="F215:F216"/>
    <mergeCell ref="G215:G216"/>
    <mergeCell ref="H215:H216"/>
    <mergeCell ref="I215:I216"/>
    <mergeCell ref="J215:J216"/>
    <mergeCell ref="L210:L211"/>
    <mergeCell ref="C212:C214"/>
    <mergeCell ref="D212:D214"/>
    <mergeCell ref="E212:E214"/>
    <mergeCell ref="F212:F214"/>
    <mergeCell ref="G212:G214"/>
    <mergeCell ref="H212:H214"/>
    <mergeCell ref="I212:I214"/>
    <mergeCell ref="J212:J214"/>
    <mergeCell ref="C210:C211"/>
    <mergeCell ref="D210:D211"/>
    <mergeCell ref="E210:E211"/>
    <mergeCell ref="F210:F211"/>
    <mergeCell ref="G210:G211"/>
    <mergeCell ref="H210:H211"/>
    <mergeCell ref="I210:I211"/>
    <mergeCell ref="J210:J211"/>
    <mergeCell ref="K210:K211"/>
    <mergeCell ref="C206:G206"/>
    <mergeCell ref="H206:L206"/>
    <mergeCell ref="C207:C209"/>
    <mergeCell ref="D207:D209"/>
    <mergeCell ref="E207:E209"/>
    <mergeCell ref="F207:F209"/>
    <mergeCell ref="G207:G209"/>
    <mergeCell ref="H207:H209"/>
    <mergeCell ref="I207:I209"/>
    <mergeCell ref="J207:J209"/>
    <mergeCell ref="K207:K209"/>
    <mergeCell ref="L207:L209"/>
    <mergeCell ref="K188:K195"/>
    <mergeCell ref="L188:L195"/>
    <mergeCell ref="C200:G200"/>
    <mergeCell ref="H200:L200"/>
    <mergeCell ref="C202:G202"/>
    <mergeCell ref="H202:L202"/>
    <mergeCell ref="C186:G186"/>
    <mergeCell ref="H186:L186"/>
    <mergeCell ref="C188:C195"/>
    <mergeCell ref="D188:D195"/>
    <mergeCell ref="E188:E195"/>
    <mergeCell ref="F188:F195"/>
    <mergeCell ref="G188:G195"/>
    <mergeCell ref="H188:H195"/>
    <mergeCell ref="I188:I195"/>
    <mergeCell ref="J188:J195"/>
    <mergeCell ref="I179:I180"/>
    <mergeCell ref="J179:J180"/>
    <mergeCell ref="K179:K180"/>
    <mergeCell ref="L179:L180"/>
    <mergeCell ref="C182:G182"/>
    <mergeCell ref="H182:L182"/>
    <mergeCell ref="I177:I178"/>
    <mergeCell ref="J177:J178"/>
    <mergeCell ref="K177:K178"/>
    <mergeCell ref="L177:L178"/>
    <mergeCell ref="C179:C180"/>
    <mergeCell ref="D179:D180"/>
    <mergeCell ref="E179:E180"/>
    <mergeCell ref="F179:F180"/>
    <mergeCell ref="G179:G180"/>
    <mergeCell ref="H179:H180"/>
    <mergeCell ref="C174:G174"/>
    <mergeCell ref="H174:L174"/>
    <mergeCell ref="C176:G176"/>
    <mergeCell ref="H176:L176"/>
    <mergeCell ref="C177:C178"/>
    <mergeCell ref="D177:D178"/>
    <mergeCell ref="E177:E178"/>
    <mergeCell ref="F177:F178"/>
    <mergeCell ref="G177:G178"/>
    <mergeCell ref="H177:H178"/>
    <mergeCell ref="I166:I167"/>
    <mergeCell ref="J166:J167"/>
    <mergeCell ref="K166:K167"/>
    <mergeCell ref="L166:L167"/>
    <mergeCell ref="C168:G168"/>
    <mergeCell ref="H168:L168"/>
    <mergeCell ref="I164:I165"/>
    <mergeCell ref="J164:J165"/>
    <mergeCell ref="K164:K165"/>
    <mergeCell ref="L164:L165"/>
    <mergeCell ref="C166:C167"/>
    <mergeCell ref="D166:D167"/>
    <mergeCell ref="E166:E167"/>
    <mergeCell ref="F166:F167"/>
    <mergeCell ref="G166:G167"/>
    <mergeCell ref="H166:H167"/>
    <mergeCell ref="I159:I161"/>
    <mergeCell ref="J159:J161"/>
    <mergeCell ref="K159:K161"/>
    <mergeCell ref="L159:L161"/>
    <mergeCell ref="C164:C165"/>
    <mergeCell ref="D164:D165"/>
    <mergeCell ref="E164:E165"/>
    <mergeCell ref="F164:F165"/>
    <mergeCell ref="G164:G165"/>
    <mergeCell ref="H164:H165"/>
    <mergeCell ref="C159:C161"/>
    <mergeCell ref="D159:D161"/>
    <mergeCell ref="E159:E161"/>
    <mergeCell ref="F159:F161"/>
    <mergeCell ref="G159:G161"/>
    <mergeCell ref="H159:H161"/>
    <mergeCell ref="K148:K149"/>
    <mergeCell ref="L148:L149"/>
    <mergeCell ref="C152:G152"/>
    <mergeCell ref="H152:L152"/>
    <mergeCell ref="C158:G158"/>
    <mergeCell ref="H158:L158"/>
    <mergeCell ref="K146:K147"/>
    <mergeCell ref="L146:L147"/>
    <mergeCell ref="C148:C149"/>
    <mergeCell ref="D148:D149"/>
    <mergeCell ref="E148:E149"/>
    <mergeCell ref="F148:F149"/>
    <mergeCell ref="G148:G149"/>
    <mergeCell ref="H148:H149"/>
    <mergeCell ref="I148:I149"/>
    <mergeCell ref="J148:J149"/>
    <mergeCell ref="C145:G145"/>
    <mergeCell ref="H145:L145"/>
    <mergeCell ref="C146:C147"/>
    <mergeCell ref="D146:D147"/>
    <mergeCell ref="E146:E147"/>
    <mergeCell ref="F146:F147"/>
    <mergeCell ref="G146:G147"/>
    <mergeCell ref="H146:H147"/>
    <mergeCell ref="I146:I147"/>
    <mergeCell ref="J146:J147"/>
    <mergeCell ref="C143:G143"/>
    <mergeCell ref="H143:L143"/>
    <mergeCell ref="I136:I137"/>
    <mergeCell ref="J136:J137"/>
    <mergeCell ref="K136:K137"/>
    <mergeCell ref="L136:L137"/>
    <mergeCell ref="C138:C139"/>
    <mergeCell ref="D138:D139"/>
    <mergeCell ref="E138:E139"/>
    <mergeCell ref="F138:F139"/>
    <mergeCell ref="G138:G139"/>
    <mergeCell ref="H138:H139"/>
    <mergeCell ref="C135:G135"/>
    <mergeCell ref="H135:L135"/>
    <mergeCell ref="C136:C137"/>
    <mergeCell ref="D136:D137"/>
    <mergeCell ref="E136:E137"/>
    <mergeCell ref="F136:F137"/>
    <mergeCell ref="G136:G137"/>
    <mergeCell ref="H136:H137"/>
    <mergeCell ref="I138:I139"/>
    <mergeCell ref="J138:J139"/>
    <mergeCell ref="K138:K139"/>
    <mergeCell ref="L138:L139"/>
    <mergeCell ref="L128:L129"/>
    <mergeCell ref="C130:C131"/>
    <mergeCell ref="D130:D131"/>
    <mergeCell ref="E130:E131"/>
    <mergeCell ref="F130:F131"/>
    <mergeCell ref="G130:G131"/>
    <mergeCell ref="H130:H131"/>
    <mergeCell ref="I130:I131"/>
    <mergeCell ref="J130:J131"/>
    <mergeCell ref="K130:K131"/>
    <mergeCell ref="L130:L131"/>
    <mergeCell ref="C128:C129"/>
    <mergeCell ref="D128:D129"/>
    <mergeCell ref="E128:E129"/>
    <mergeCell ref="F128:F129"/>
    <mergeCell ref="G128:G129"/>
    <mergeCell ref="H128:H129"/>
    <mergeCell ref="I128:I129"/>
    <mergeCell ref="J128:J129"/>
    <mergeCell ref="K128:K129"/>
    <mergeCell ref="C120:G120"/>
    <mergeCell ref="H120:L120"/>
    <mergeCell ref="C122:C124"/>
    <mergeCell ref="D122:D124"/>
    <mergeCell ref="E122:E124"/>
    <mergeCell ref="F122:F124"/>
    <mergeCell ref="G122:G124"/>
    <mergeCell ref="H122:H124"/>
    <mergeCell ref="I122:I124"/>
    <mergeCell ref="J122:J124"/>
    <mergeCell ref="K122:K124"/>
    <mergeCell ref="L122:L124"/>
    <mergeCell ref="I114:I115"/>
    <mergeCell ref="J114:J115"/>
    <mergeCell ref="K114:K115"/>
    <mergeCell ref="L114:L115"/>
    <mergeCell ref="C116:G116"/>
    <mergeCell ref="H116:L116"/>
    <mergeCell ref="I112:I113"/>
    <mergeCell ref="J112:J113"/>
    <mergeCell ref="K112:K113"/>
    <mergeCell ref="L112:L113"/>
    <mergeCell ref="C114:C115"/>
    <mergeCell ref="D114:D115"/>
    <mergeCell ref="E114:E115"/>
    <mergeCell ref="F114:F115"/>
    <mergeCell ref="G114:G115"/>
    <mergeCell ref="H114:H115"/>
    <mergeCell ref="C109:G109"/>
    <mergeCell ref="H109:L109"/>
    <mergeCell ref="C111:G111"/>
    <mergeCell ref="H111:L111"/>
    <mergeCell ref="C112:C113"/>
    <mergeCell ref="D112:D113"/>
    <mergeCell ref="E112:E113"/>
    <mergeCell ref="F112:F113"/>
    <mergeCell ref="G112:G113"/>
    <mergeCell ref="H112:H113"/>
    <mergeCell ref="K97:K99"/>
    <mergeCell ref="L97:L99"/>
    <mergeCell ref="C105:G105"/>
    <mergeCell ref="H105:L105"/>
    <mergeCell ref="C107:G107"/>
    <mergeCell ref="H107:L107"/>
    <mergeCell ref="K95:K96"/>
    <mergeCell ref="L95:L96"/>
    <mergeCell ref="C97:C99"/>
    <mergeCell ref="D97:D99"/>
    <mergeCell ref="E97:E99"/>
    <mergeCell ref="F97:F99"/>
    <mergeCell ref="G97:G99"/>
    <mergeCell ref="H97:H99"/>
    <mergeCell ref="I97:I99"/>
    <mergeCell ref="J97:J99"/>
    <mergeCell ref="L93:L94"/>
    <mergeCell ref="C95:C96"/>
    <mergeCell ref="D95:D96"/>
    <mergeCell ref="E95:E96"/>
    <mergeCell ref="F95:F96"/>
    <mergeCell ref="G95:G96"/>
    <mergeCell ref="H95:H96"/>
    <mergeCell ref="I95:I96"/>
    <mergeCell ref="J95:J96"/>
    <mergeCell ref="C93:C94"/>
    <mergeCell ref="D93:D94"/>
    <mergeCell ref="E93:E94"/>
    <mergeCell ref="F93:F94"/>
    <mergeCell ref="G93:G94"/>
    <mergeCell ref="H93:H94"/>
    <mergeCell ref="I93:I94"/>
    <mergeCell ref="J93:J94"/>
    <mergeCell ref="K93:K94"/>
    <mergeCell ref="C89:G89"/>
    <mergeCell ref="H89:L89"/>
    <mergeCell ref="C90:C92"/>
    <mergeCell ref="D90:D92"/>
    <mergeCell ref="E90:E92"/>
    <mergeCell ref="F90:F92"/>
    <mergeCell ref="G90:G92"/>
    <mergeCell ref="H90:H92"/>
    <mergeCell ref="I90:I92"/>
    <mergeCell ref="J90:J92"/>
    <mergeCell ref="K90:K92"/>
    <mergeCell ref="L90:L92"/>
    <mergeCell ref="I85:I86"/>
    <mergeCell ref="J85:J86"/>
    <mergeCell ref="K85:K86"/>
    <mergeCell ref="L85:L86"/>
    <mergeCell ref="C87:G87"/>
    <mergeCell ref="H87:L87"/>
    <mergeCell ref="C85:C86"/>
    <mergeCell ref="D85:D86"/>
    <mergeCell ref="E85:E86"/>
    <mergeCell ref="F85:F86"/>
    <mergeCell ref="G85:G86"/>
    <mergeCell ref="H85:H86"/>
    <mergeCell ref="H82:H83"/>
    <mergeCell ref="I82:I83"/>
    <mergeCell ref="J82:J83"/>
    <mergeCell ref="K82:K83"/>
    <mergeCell ref="L82:L83"/>
    <mergeCell ref="C84:G84"/>
    <mergeCell ref="H84:L84"/>
    <mergeCell ref="H79:H81"/>
    <mergeCell ref="I79:I81"/>
    <mergeCell ref="J79:J81"/>
    <mergeCell ref="K79:K81"/>
    <mergeCell ref="L79:L81"/>
    <mergeCell ref="C82:C83"/>
    <mergeCell ref="D82:D83"/>
    <mergeCell ref="E82:E83"/>
    <mergeCell ref="F82:F83"/>
    <mergeCell ref="G82:G83"/>
    <mergeCell ref="C78:G78"/>
    <mergeCell ref="C79:C81"/>
    <mergeCell ref="D79:D81"/>
    <mergeCell ref="E79:E81"/>
    <mergeCell ref="F79:F81"/>
    <mergeCell ref="G79:G81"/>
    <mergeCell ref="K74:K75"/>
    <mergeCell ref="L74:L75"/>
    <mergeCell ref="C76:C77"/>
    <mergeCell ref="D76:D77"/>
    <mergeCell ref="E76:E77"/>
    <mergeCell ref="F76:F77"/>
    <mergeCell ref="G76:G77"/>
    <mergeCell ref="L72:L73"/>
    <mergeCell ref="C74:C75"/>
    <mergeCell ref="D74:D75"/>
    <mergeCell ref="E74:E75"/>
    <mergeCell ref="F74:F75"/>
    <mergeCell ref="G74:G75"/>
    <mergeCell ref="H74:H75"/>
    <mergeCell ref="I74:I75"/>
    <mergeCell ref="J74:J75"/>
    <mergeCell ref="C72:C73"/>
    <mergeCell ref="D72:D73"/>
    <mergeCell ref="E72:E73"/>
    <mergeCell ref="F72:F73"/>
    <mergeCell ref="G72:G73"/>
    <mergeCell ref="H72:H73"/>
    <mergeCell ref="I72:I73"/>
    <mergeCell ref="J72:J73"/>
    <mergeCell ref="K72:K73"/>
    <mergeCell ref="C69:G69"/>
    <mergeCell ref="H69:L69"/>
    <mergeCell ref="C70:C71"/>
    <mergeCell ref="D70:D71"/>
    <mergeCell ref="E70:E71"/>
    <mergeCell ref="F70:F71"/>
    <mergeCell ref="G70:G71"/>
    <mergeCell ref="H70:H71"/>
    <mergeCell ref="I70:I71"/>
    <mergeCell ref="J70:J71"/>
    <mergeCell ref="K70:K71"/>
    <mergeCell ref="L70:L71"/>
    <mergeCell ref="L62:L63"/>
    <mergeCell ref="C67:G67"/>
    <mergeCell ref="H67:L67"/>
    <mergeCell ref="I60:I61"/>
    <mergeCell ref="J60:J61"/>
    <mergeCell ref="K60:K61"/>
    <mergeCell ref="L60:L61"/>
    <mergeCell ref="C62:C63"/>
    <mergeCell ref="D62:D63"/>
    <mergeCell ref="E62:E63"/>
    <mergeCell ref="F62:F63"/>
    <mergeCell ref="G62:G63"/>
    <mergeCell ref="H62:H63"/>
    <mergeCell ref="C60:C61"/>
    <mergeCell ref="D60:D61"/>
    <mergeCell ref="E60:E61"/>
    <mergeCell ref="F60:F61"/>
    <mergeCell ref="G60:G61"/>
    <mergeCell ref="H60:H61"/>
    <mergeCell ref="I62:I63"/>
    <mergeCell ref="J62:J63"/>
    <mergeCell ref="K62:K63"/>
    <mergeCell ref="L52:L53"/>
    <mergeCell ref="C55:G55"/>
    <mergeCell ref="H55:L55"/>
    <mergeCell ref="C56:C58"/>
    <mergeCell ref="D56:D58"/>
    <mergeCell ref="E56:E58"/>
    <mergeCell ref="F56:F58"/>
    <mergeCell ref="G56:G58"/>
    <mergeCell ref="H56:H58"/>
    <mergeCell ref="I56:I58"/>
    <mergeCell ref="J56:J58"/>
    <mergeCell ref="K56:K58"/>
    <mergeCell ref="L56:L58"/>
    <mergeCell ref="C52:C53"/>
    <mergeCell ref="D52:D53"/>
    <mergeCell ref="E52:E53"/>
    <mergeCell ref="F52:F53"/>
    <mergeCell ref="G52:G53"/>
    <mergeCell ref="H52:H53"/>
    <mergeCell ref="I52:I53"/>
    <mergeCell ref="J52:J53"/>
    <mergeCell ref="K52:K53"/>
    <mergeCell ref="C48:G48"/>
    <mergeCell ref="H48:L48"/>
    <mergeCell ref="C49:C51"/>
    <mergeCell ref="D49:D51"/>
    <mergeCell ref="E49:E51"/>
    <mergeCell ref="F49:F51"/>
    <mergeCell ref="G49:G51"/>
    <mergeCell ref="H49:H51"/>
    <mergeCell ref="I49:I51"/>
    <mergeCell ref="J49:J51"/>
    <mergeCell ref="K49:K51"/>
    <mergeCell ref="L49:L51"/>
    <mergeCell ref="K39:K40"/>
    <mergeCell ref="L39:L40"/>
    <mergeCell ref="C44:G44"/>
    <mergeCell ref="H44:L44"/>
    <mergeCell ref="C46:G46"/>
    <mergeCell ref="H46:L46"/>
    <mergeCell ref="K37:K38"/>
    <mergeCell ref="L37:L38"/>
    <mergeCell ref="C39:C40"/>
    <mergeCell ref="D39:D40"/>
    <mergeCell ref="E39:E40"/>
    <mergeCell ref="F39:F40"/>
    <mergeCell ref="G39:G40"/>
    <mergeCell ref="H39:H40"/>
    <mergeCell ref="I39:I40"/>
    <mergeCell ref="J39:J40"/>
    <mergeCell ref="C36:G36"/>
    <mergeCell ref="H36:L36"/>
    <mergeCell ref="C37:C38"/>
    <mergeCell ref="D37:D38"/>
    <mergeCell ref="E37:E38"/>
    <mergeCell ref="F37:F38"/>
    <mergeCell ref="G37:G38"/>
    <mergeCell ref="H37:H38"/>
    <mergeCell ref="I37:I38"/>
    <mergeCell ref="J37:J38"/>
    <mergeCell ref="I28:I29"/>
    <mergeCell ref="J28:J29"/>
    <mergeCell ref="K28:K29"/>
    <mergeCell ref="L28:L29"/>
    <mergeCell ref="C31:G31"/>
    <mergeCell ref="H31:L31"/>
    <mergeCell ref="I26:I27"/>
    <mergeCell ref="J26:J27"/>
    <mergeCell ref="K26:K27"/>
    <mergeCell ref="L26:L27"/>
    <mergeCell ref="C28:C29"/>
    <mergeCell ref="D28:D29"/>
    <mergeCell ref="E28:E29"/>
    <mergeCell ref="F28:F29"/>
    <mergeCell ref="G28:G29"/>
    <mergeCell ref="H28:H29"/>
    <mergeCell ref="C26:C27"/>
    <mergeCell ref="D26:D27"/>
    <mergeCell ref="E26:E27"/>
    <mergeCell ref="F26:F27"/>
    <mergeCell ref="G26:G27"/>
    <mergeCell ref="H26:H27"/>
    <mergeCell ref="I23:I24"/>
    <mergeCell ref="J23:J24"/>
    <mergeCell ref="K23:K24"/>
    <mergeCell ref="L23:L24"/>
    <mergeCell ref="C25:G25"/>
    <mergeCell ref="H25:L25"/>
    <mergeCell ref="I19:I22"/>
    <mergeCell ref="J19:J22"/>
    <mergeCell ref="K19:K22"/>
    <mergeCell ref="L19:L22"/>
    <mergeCell ref="C23:C24"/>
    <mergeCell ref="D23:D24"/>
    <mergeCell ref="E23:E24"/>
    <mergeCell ref="F23:F24"/>
    <mergeCell ref="G23:G24"/>
    <mergeCell ref="H23:H24"/>
    <mergeCell ref="C19:C22"/>
    <mergeCell ref="D19:D22"/>
    <mergeCell ref="E19:E22"/>
    <mergeCell ref="F19:F22"/>
    <mergeCell ref="G19:G22"/>
    <mergeCell ref="H19:H22"/>
    <mergeCell ref="I15:I16"/>
    <mergeCell ref="J15:J16"/>
    <mergeCell ref="K15:K16"/>
    <mergeCell ref="L15:L16"/>
    <mergeCell ref="C18:G18"/>
    <mergeCell ref="H18:L18"/>
    <mergeCell ref="I13:I14"/>
    <mergeCell ref="J13:J14"/>
    <mergeCell ref="K13:K14"/>
    <mergeCell ref="L13:L14"/>
    <mergeCell ref="C15:C16"/>
    <mergeCell ref="D15:D16"/>
    <mergeCell ref="E15:E16"/>
    <mergeCell ref="F15:F16"/>
    <mergeCell ref="G15:G16"/>
    <mergeCell ref="H15:H16"/>
    <mergeCell ref="C13:C14"/>
    <mergeCell ref="D13:D14"/>
    <mergeCell ref="E13:E14"/>
    <mergeCell ref="F13:F14"/>
    <mergeCell ref="G13:G14"/>
    <mergeCell ref="H13:H14"/>
    <mergeCell ref="I6:I7"/>
    <mergeCell ref="J6:J7"/>
    <mergeCell ref="K6:K7"/>
    <mergeCell ref="L6:L7"/>
    <mergeCell ref="C12:G12"/>
    <mergeCell ref="H12:L12"/>
    <mergeCell ref="I4:I5"/>
    <mergeCell ref="J4:J5"/>
    <mergeCell ref="K4:K5"/>
    <mergeCell ref="L4:L5"/>
    <mergeCell ref="C6:C7"/>
    <mergeCell ref="D6:D7"/>
    <mergeCell ref="E6:E7"/>
    <mergeCell ref="F6:F7"/>
    <mergeCell ref="G6:G7"/>
    <mergeCell ref="H6:H7"/>
    <mergeCell ref="C1:G1"/>
    <mergeCell ref="H1:L1"/>
    <mergeCell ref="C3:G3"/>
    <mergeCell ref="H3:L3"/>
    <mergeCell ref="C4:C5"/>
    <mergeCell ref="D4:D5"/>
    <mergeCell ref="E4:E5"/>
    <mergeCell ref="F4:F5"/>
    <mergeCell ref="G4:G5"/>
    <mergeCell ref="H4:H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GUIDE!$A$20:$A$21</xm:f>
          </x14:formula1>
          <xm:sqref>C1:L1048576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L340"/>
  <sheetViews>
    <sheetView workbookViewId="0">
      <selection activeCell="B8" sqref="B8"/>
    </sheetView>
  </sheetViews>
  <sheetFormatPr baseColWidth="10" defaultColWidth="9" defaultRowHeight="15" x14ac:dyDescent="0.2"/>
  <cols>
    <col min="1" max="1" width="9" style="5"/>
    <col min="2" max="2" width="85.83203125" style="6" customWidth="1"/>
    <col min="3" max="16384" width="9" style="3"/>
  </cols>
  <sheetData>
    <row r="1" spans="1:12" s="4" customFormat="1" ht="17" thickBot="1" x14ac:dyDescent="0.25">
      <c r="A1" s="7" t="s">
        <v>14</v>
      </c>
      <c r="B1" s="15" t="s">
        <v>15</v>
      </c>
      <c r="C1" s="152" t="s">
        <v>16</v>
      </c>
      <c r="D1" s="153"/>
      <c r="E1" s="153"/>
      <c r="F1" s="153"/>
      <c r="G1" s="154"/>
      <c r="H1" s="155" t="s">
        <v>17</v>
      </c>
      <c r="I1" s="156"/>
      <c r="J1" s="156"/>
      <c r="K1" s="156"/>
      <c r="L1" s="157"/>
    </row>
    <row r="2" spans="1:12" s="4" customFormat="1" ht="16" x14ac:dyDescent="0.2">
      <c r="A2" s="8"/>
      <c r="B2" s="16" t="s">
        <v>18</v>
      </c>
      <c r="C2" s="59" t="s">
        <v>19</v>
      </c>
      <c r="D2" s="60" t="s">
        <v>20</v>
      </c>
      <c r="E2" s="60" t="s">
        <v>21</v>
      </c>
      <c r="F2" s="60" t="s">
        <v>22</v>
      </c>
      <c r="G2" s="61" t="s">
        <v>23</v>
      </c>
      <c r="H2" s="66" t="s">
        <v>19</v>
      </c>
      <c r="I2" s="63" t="s">
        <v>20</v>
      </c>
      <c r="J2" s="63" t="s">
        <v>21</v>
      </c>
      <c r="K2" s="63" t="s">
        <v>22</v>
      </c>
      <c r="L2" s="64" t="s">
        <v>23</v>
      </c>
    </row>
    <row r="3" spans="1:12" ht="16" x14ac:dyDescent="0.2">
      <c r="A3" s="9">
        <v>1.1000000000000001</v>
      </c>
      <c r="B3" s="16" t="s">
        <v>24</v>
      </c>
      <c r="C3" s="158"/>
      <c r="D3" s="159"/>
      <c r="E3" s="159"/>
      <c r="F3" s="159"/>
      <c r="G3" s="160"/>
      <c r="H3" s="161"/>
      <c r="I3" s="162"/>
      <c r="J3" s="162"/>
      <c r="K3" s="162"/>
      <c r="L3" s="163"/>
    </row>
    <row r="4" spans="1:12" ht="16" x14ac:dyDescent="0.2">
      <c r="A4" s="9" t="s">
        <v>25</v>
      </c>
      <c r="B4" s="16" t="s">
        <v>26</v>
      </c>
      <c r="C4" s="164"/>
      <c r="D4" s="166"/>
      <c r="E4" s="166"/>
      <c r="F4" s="166"/>
      <c r="G4" s="168"/>
      <c r="H4" s="170"/>
      <c r="I4" s="172"/>
      <c r="J4" s="172"/>
      <c r="K4" s="172"/>
      <c r="L4" s="174"/>
    </row>
    <row r="5" spans="1:12" ht="32" x14ac:dyDescent="0.2">
      <c r="A5" s="9"/>
      <c r="B5" s="16" t="s">
        <v>27</v>
      </c>
      <c r="C5" s="165"/>
      <c r="D5" s="167"/>
      <c r="E5" s="167"/>
      <c r="F5" s="167"/>
      <c r="G5" s="169"/>
      <c r="H5" s="171"/>
      <c r="I5" s="173"/>
      <c r="J5" s="173"/>
      <c r="K5" s="173"/>
      <c r="L5" s="175"/>
    </row>
    <row r="6" spans="1:12" ht="16" x14ac:dyDescent="0.2">
      <c r="A6" s="9"/>
      <c r="B6" s="16" t="s">
        <v>28</v>
      </c>
      <c r="C6" s="164"/>
      <c r="D6" s="166"/>
      <c r="E6" s="166"/>
      <c r="F6" s="166"/>
      <c r="G6" s="168"/>
      <c r="H6" s="170"/>
      <c r="I6" s="172"/>
      <c r="J6" s="172"/>
      <c r="K6" s="172"/>
      <c r="L6" s="174"/>
    </row>
    <row r="7" spans="1:12" ht="16" x14ac:dyDescent="0.2">
      <c r="A7" s="9"/>
      <c r="B7" s="16" t="s">
        <v>29</v>
      </c>
      <c r="C7" s="165"/>
      <c r="D7" s="167"/>
      <c r="E7" s="167"/>
      <c r="F7" s="167"/>
      <c r="G7" s="169"/>
      <c r="H7" s="171"/>
      <c r="I7" s="173"/>
      <c r="J7" s="173"/>
      <c r="K7" s="173"/>
      <c r="L7" s="175"/>
    </row>
    <row r="8" spans="1:12" ht="16" x14ac:dyDescent="0.2">
      <c r="A8" s="9" t="s">
        <v>30</v>
      </c>
      <c r="B8" s="16" t="s">
        <v>31</v>
      </c>
      <c r="C8" s="17"/>
      <c r="D8" s="18"/>
      <c r="E8" s="18"/>
      <c r="F8" s="18"/>
      <c r="G8" s="19"/>
      <c r="H8" s="23"/>
      <c r="I8" s="24"/>
      <c r="J8" s="24"/>
      <c r="K8" s="24"/>
      <c r="L8" s="25"/>
    </row>
    <row r="9" spans="1:12" ht="32" x14ac:dyDescent="0.2">
      <c r="A9" s="9" t="s">
        <v>32</v>
      </c>
      <c r="B9" s="16" t="s">
        <v>33</v>
      </c>
      <c r="C9" s="17"/>
      <c r="D9" s="18"/>
      <c r="E9" s="18"/>
      <c r="F9" s="18"/>
      <c r="G9" s="19"/>
      <c r="H9" s="23"/>
      <c r="I9" s="24"/>
      <c r="J9" s="24"/>
      <c r="K9" s="24"/>
      <c r="L9" s="25"/>
    </row>
    <row r="10" spans="1:12" ht="48" x14ac:dyDescent="0.2">
      <c r="A10" s="9" t="s">
        <v>34</v>
      </c>
      <c r="B10" s="16" t="s">
        <v>35</v>
      </c>
      <c r="C10" s="17"/>
      <c r="D10" s="18"/>
      <c r="E10" s="18"/>
      <c r="F10" s="18"/>
      <c r="G10" s="19"/>
      <c r="H10" s="23"/>
      <c r="I10" s="24"/>
      <c r="J10" s="24"/>
      <c r="K10" s="24"/>
      <c r="L10" s="25"/>
    </row>
    <row r="11" spans="1:12" ht="32" x14ac:dyDescent="0.2">
      <c r="A11" s="9" t="s">
        <v>36</v>
      </c>
      <c r="B11" s="16" t="s">
        <v>37</v>
      </c>
      <c r="C11" s="17"/>
      <c r="D11" s="18"/>
      <c r="E11" s="18"/>
      <c r="F11" s="18"/>
      <c r="G11" s="19"/>
      <c r="H11" s="23"/>
      <c r="I11" s="24"/>
      <c r="J11" s="24"/>
      <c r="K11" s="24"/>
      <c r="L11" s="25"/>
    </row>
    <row r="12" spans="1:12" ht="16" x14ac:dyDescent="0.2">
      <c r="A12" s="9">
        <v>1.2</v>
      </c>
      <c r="B12" s="16" t="s">
        <v>38</v>
      </c>
      <c r="C12" s="158"/>
      <c r="D12" s="159"/>
      <c r="E12" s="159"/>
      <c r="F12" s="159"/>
      <c r="G12" s="160"/>
      <c r="H12" s="161"/>
      <c r="I12" s="162"/>
      <c r="J12" s="162"/>
      <c r="K12" s="162"/>
      <c r="L12" s="163"/>
    </row>
    <row r="13" spans="1:12" ht="16" x14ac:dyDescent="0.2">
      <c r="A13" s="9" t="s">
        <v>39</v>
      </c>
      <c r="B13" s="16" t="s">
        <v>26</v>
      </c>
      <c r="C13" s="164"/>
      <c r="D13" s="166"/>
      <c r="E13" s="166"/>
      <c r="F13" s="166"/>
      <c r="G13" s="168"/>
      <c r="H13" s="170"/>
      <c r="I13" s="172"/>
      <c r="J13" s="172"/>
      <c r="K13" s="172"/>
      <c r="L13" s="174"/>
    </row>
    <row r="14" spans="1:12" ht="32" x14ac:dyDescent="0.2">
      <c r="A14" s="9"/>
      <c r="B14" s="16" t="s">
        <v>40</v>
      </c>
      <c r="C14" s="165"/>
      <c r="D14" s="167"/>
      <c r="E14" s="167"/>
      <c r="F14" s="167"/>
      <c r="G14" s="169"/>
      <c r="H14" s="171"/>
      <c r="I14" s="173"/>
      <c r="J14" s="173"/>
      <c r="K14" s="173"/>
      <c r="L14" s="175"/>
    </row>
    <row r="15" spans="1:12" ht="16" x14ac:dyDescent="0.2">
      <c r="A15" s="9"/>
      <c r="B15" s="16" t="s">
        <v>28</v>
      </c>
      <c r="C15" s="164"/>
      <c r="D15" s="166"/>
      <c r="E15" s="166"/>
      <c r="F15" s="166"/>
      <c r="G15" s="168"/>
      <c r="H15" s="170"/>
      <c r="I15" s="172"/>
      <c r="J15" s="172"/>
      <c r="K15" s="172"/>
      <c r="L15" s="174"/>
    </row>
    <row r="16" spans="1:12" ht="32" x14ac:dyDescent="0.2">
      <c r="A16" s="9"/>
      <c r="B16" s="16" t="s">
        <v>41</v>
      </c>
      <c r="C16" s="165"/>
      <c r="D16" s="167"/>
      <c r="E16" s="167"/>
      <c r="F16" s="167"/>
      <c r="G16" s="169"/>
      <c r="H16" s="171"/>
      <c r="I16" s="173"/>
      <c r="J16" s="173"/>
      <c r="K16" s="173"/>
      <c r="L16" s="175"/>
    </row>
    <row r="17" spans="1:12" ht="16" x14ac:dyDescent="0.2">
      <c r="A17" s="9" t="s">
        <v>42</v>
      </c>
      <c r="B17" s="16" t="s">
        <v>43</v>
      </c>
      <c r="C17" s="17"/>
      <c r="D17" s="18"/>
      <c r="E17" s="18"/>
      <c r="F17" s="18"/>
      <c r="G17" s="19"/>
      <c r="H17" s="23"/>
      <c r="I17" s="24"/>
      <c r="J17" s="24"/>
      <c r="K17" s="24"/>
      <c r="L17" s="25"/>
    </row>
    <row r="18" spans="1:12" ht="16" x14ac:dyDescent="0.2">
      <c r="A18" s="9">
        <v>1.3</v>
      </c>
      <c r="B18" s="16" t="s">
        <v>44</v>
      </c>
      <c r="C18" s="158"/>
      <c r="D18" s="159"/>
      <c r="E18" s="159"/>
      <c r="F18" s="159"/>
      <c r="G18" s="160"/>
      <c r="H18" s="161"/>
      <c r="I18" s="162"/>
      <c r="J18" s="162"/>
      <c r="K18" s="162"/>
      <c r="L18" s="163"/>
    </row>
    <row r="19" spans="1:12" ht="16" x14ac:dyDescent="0.2">
      <c r="A19" s="9" t="s">
        <v>45</v>
      </c>
      <c r="B19" s="16" t="s">
        <v>26</v>
      </c>
      <c r="C19" s="164"/>
      <c r="D19" s="166"/>
      <c r="E19" s="166"/>
      <c r="F19" s="166"/>
      <c r="G19" s="168"/>
      <c r="H19" s="170"/>
      <c r="I19" s="172"/>
      <c r="J19" s="172"/>
      <c r="K19" s="172"/>
      <c r="L19" s="174"/>
    </row>
    <row r="20" spans="1:12" ht="32" x14ac:dyDescent="0.2">
      <c r="A20" s="9"/>
      <c r="B20" s="16" t="s">
        <v>46</v>
      </c>
      <c r="C20" s="178"/>
      <c r="D20" s="179"/>
      <c r="E20" s="179"/>
      <c r="F20" s="179"/>
      <c r="G20" s="180"/>
      <c r="H20" s="181"/>
      <c r="I20" s="176"/>
      <c r="J20" s="176"/>
      <c r="K20" s="176"/>
      <c r="L20" s="177"/>
    </row>
    <row r="21" spans="1:12" ht="32" x14ac:dyDescent="0.2">
      <c r="A21" s="9"/>
      <c r="B21" s="16" t="s">
        <v>47</v>
      </c>
      <c r="C21" s="178"/>
      <c r="D21" s="179"/>
      <c r="E21" s="179"/>
      <c r="F21" s="179"/>
      <c r="G21" s="180"/>
      <c r="H21" s="181"/>
      <c r="I21" s="176"/>
      <c r="J21" s="176"/>
      <c r="K21" s="176"/>
      <c r="L21" s="177"/>
    </row>
    <row r="22" spans="1:12" ht="16" x14ac:dyDescent="0.2">
      <c r="A22" s="10"/>
      <c r="B22" s="16" t="s">
        <v>48</v>
      </c>
      <c r="C22" s="165"/>
      <c r="D22" s="167"/>
      <c r="E22" s="167"/>
      <c r="F22" s="167"/>
      <c r="G22" s="169"/>
      <c r="H22" s="171"/>
      <c r="I22" s="173"/>
      <c r="J22" s="173"/>
      <c r="K22" s="173"/>
      <c r="L22" s="175"/>
    </row>
    <row r="23" spans="1:12" ht="16" x14ac:dyDescent="0.2">
      <c r="A23" s="9"/>
      <c r="B23" s="16" t="s">
        <v>28</v>
      </c>
      <c r="C23" s="164"/>
      <c r="D23" s="166"/>
      <c r="E23" s="166"/>
      <c r="F23" s="166"/>
      <c r="G23" s="168"/>
      <c r="H23" s="170"/>
      <c r="I23" s="172"/>
      <c r="J23" s="172"/>
      <c r="K23" s="172"/>
      <c r="L23" s="174"/>
    </row>
    <row r="24" spans="1:12" ht="32" x14ac:dyDescent="0.2">
      <c r="A24" s="10"/>
      <c r="B24" s="16" t="s">
        <v>49</v>
      </c>
      <c r="C24" s="165"/>
      <c r="D24" s="167"/>
      <c r="E24" s="167"/>
      <c r="F24" s="167"/>
      <c r="G24" s="169"/>
      <c r="H24" s="171"/>
      <c r="I24" s="173"/>
      <c r="J24" s="173"/>
      <c r="K24" s="173"/>
      <c r="L24" s="175"/>
    </row>
    <row r="25" spans="1:12" ht="16" x14ac:dyDescent="0.2">
      <c r="A25" s="9">
        <v>1.4</v>
      </c>
      <c r="B25" s="16" t="s">
        <v>50</v>
      </c>
      <c r="C25" s="158"/>
      <c r="D25" s="159"/>
      <c r="E25" s="159"/>
      <c r="F25" s="159"/>
      <c r="G25" s="160"/>
      <c r="H25" s="161"/>
      <c r="I25" s="162"/>
      <c r="J25" s="162"/>
      <c r="K25" s="162"/>
      <c r="L25" s="163"/>
    </row>
    <row r="26" spans="1:12" ht="16" x14ac:dyDescent="0.2">
      <c r="A26" s="9" t="s">
        <v>51</v>
      </c>
      <c r="B26" s="16" t="s">
        <v>26</v>
      </c>
      <c r="C26" s="164"/>
      <c r="D26" s="166"/>
      <c r="E26" s="166"/>
      <c r="F26" s="166"/>
      <c r="G26" s="168"/>
      <c r="H26" s="170"/>
      <c r="I26" s="172"/>
      <c r="J26" s="172"/>
      <c r="K26" s="172"/>
      <c r="L26" s="174"/>
    </row>
    <row r="27" spans="1:12" ht="32" x14ac:dyDescent="0.2">
      <c r="A27" s="10"/>
      <c r="B27" s="16" t="s">
        <v>52</v>
      </c>
      <c r="C27" s="165"/>
      <c r="D27" s="167"/>
      <c r="E27" s="167"/>
      <c r="F27" s="167"/>
      <c r="G27" s="169"/>
      <c r="H27" s="171"/>
      <c r="I27" s="173"/>
      <c r="J27" s="173"/>
      <c r="K27" s="173"/>
      <c r="L27" s="175"/>
    </row>
    <row r="28" spans="1:12" ht="16" x14ac:dyDescent="0.2">
      <c r="A28" s="10"/>
      <c r="B28" s="16" t="s">
        <v>28</v>
      </c>
      <c r="C28" s="164"/>
      <c r="D28" s="166"/>
      <c r="E28" s="166"/>
      <c r="F28" s="166"/>
      <c r="G28" s="168"/>
      <c r="H28" s="170"/>
      <c r="I28" s="172"/>
      <c r="J28" s="172"/>
      <c r="K28" s="172"/>
      <c r="L28" s="174"/>
    </row>
    <row r="29" spans="1:12" ht="32" x14ac:dyDescent="0.2">
      <c r="A29" s="10"/>
      <c r="B29" s="16" t="s">
        <v>53</v>
      </c>
      <c r="C29" s="165"/>
      <c r="D29" s="167"/>
      <c r="E29" s="167"/>
      <c r="F29" s="167"/>
      <c r="G29" s="169"/>
      <c r="H29" s="171"/>
      <c r="I29" s="173"/>
      <c r="J29" s="173"/>
      <c r="K29" s="173"/>
      <c r="L29" s="175"/>
    </row>
    <row r="30" spans="1:12" ht="32" x14ac:dyDescent="0.2">
      <c r="A30" s="9" t="s">
        <v>54</v>
      </c>
      <c r="B30" s="16" t="s">
        <v>55</v>
      </c>
      <c r="C30" s="17"/>
      <c r="D30" s="18"/>
      <c r="E30" s="18"/>
      <c r="F30" s="18"/>
      <c r="G30" s="19"/>
      <c r="H30" s="23"/>
      <c r="I30" s="24"/>
      <c r="J30" s="24"/>
      <c r="K30" s="24"/>
      <c r="L30" s="25"/>
    </row>
    <row r="31" spans="1:12" ht="16" x14ac:dyDescent="0.2">
      <c r="A31" s="9">
        <v>1.5</v>
      </c>
      <c r="B31" s="16" t="s">
        <v>56</v>
      </c>
      <c r="C31" s="158"/>
      <c r="D31" s="159"/>
      <c r="E31" s="159"/>
      <c r="F31" s="159"/>
      <c r="G31" s="160"/>
      <c r="H31" s="161"/>
      <c r="I31" s="162"/>
      <c r="J31" s="162"/>
      <c r="K31" s="162"/>
      <c r="L31" s="163"/>
    </row>
    <row r="32" spans="1:12" ht="16" x14ac:dyDescent="0.2">
      <c r="A32" s="9" t="s">
        <v>57</v>
      </c>
      <c r="B32" s="16" t="s">
        <v>58</v>
      </c>
      <c r="C32" s="17"/>
      <c r="D32" s="18"/>
      <c r="E32" s="18"/>
      <c r="F32" s="18"/>
      <c r="G32" s="19"/>
      <c r="H32" s="23"/>
      <c r="I32" s="24"/>
      <c r="J32" s="24"/>
      <c r="K32" s="24"/>
      <c r="L32" s="25"/>
    </row>
    <row r="33" spans="1:12" ht="16" x14ac:dyDescent="0.2">
      <c r="A33" s="9" t="s">
        <v>59</v>
      </c>
      <c r="B33" s="16" t="s">
        <v>60</v>
      </c>
      <c r="C33" s="17"/>
      <c r="D33" s="18"/>
      <c r="E33" s="18"/>
      <c r="F33" s="18"/>
      <c r="G33" s="19"/>
      <c r="H33" s="23"/>
      <c r="I33" s="24"/>
      <c r="J33" s="24"/>
      <c r="K33" s="24"/>
      <c r="L33" s="25"/>
    </row>
    <row r="34" spans="1:12" ht="32" x14ac:dyDescent="0.2">
      <c r="A34" s="9" t="s">
        <v>61</v>
      </c>
      <c r="B34" s="16" t="s">
        <v>62</v>
      </c>
      <c r="C34" s="17"/>
      <c r="D34" s="18"/>
      <c r="E34" s="18"/>
      <c r="F34" s="18"/>
      <c r="G34" s="19"/>
      <c r="H34" s="23"/>
      <c r="I34" s="24"/>
      <c r="J34" s="24"/>
      <c r="K34" s="24"/>
      <c r="L34" s="25"/>
    </row>
    <row r="35" spans="1:12" ht="32" x14ac:dyDescent="0.2">
      <c r="A35" s="9" t="s">
        <v>63</v>
      </c>
      <c r="B35" s="16" t="s">
        <v>64</v>
      </c>
      <c r="C35" s="17"/>
      <c r="D35" s="18"/>
      <c r="E35" s="18"/>
      <c r="F35" s="18"/>
      <c r="G35" s="19"/>
      <c r="H35" s="23"/>
      <c r="I35" s="24"/>
      <c r="J35" s="24"/>
      <c r="K35" s="24"/>
      <c r="L35" s="25"/>
    </row>
    <row r="36" spans="1:12" ht="16" x14ac:dyDescent="0.2">
      <c r="A36" s="9">
        <v>1.6</v>
      </c>
      <c r="B36" s="16" t="s">
        <v>65</v>
      </c>
      <c r="C36" s="158"/>
      <c r="D36" s="159"/>
      <c r="E36" s="159"/>
      <c r="F36" s="159"/>
      <c r="G36" s="160"/>
      <c r="H36" s="161"/>
      <c r="I36" s="162"/>
      <c r="J36" s="162"/>
      <c r="K36" s="162"/>
      <c r="L36" s="163"/>
    </row>
    <row r="37" spans="1:12" ht="16" x14ac:dyDescent="0.2">
      <c r="A37" s="9" t="s">
        <v>66</v>
      </c>
      <c r="B37" s="16" t="s">
        <v>26</v>
      </c>
      <c r="C37" s="164"/>
      <c r="D37" s="166"/>
      <c r="E37" s="166"/>
      <c r="F37" s="166"/>
      <c r="G37" s="168"/>
      <c r="H37" s="170"/>
      <c r="I37" s="172"/>
      <c r="J37" s="172"/>
      <c r="K37" s="172"/>
      <c r="L37" s="174"/>
    </row>
    <row r="38" spans="1:12" ht="32" x14ac:dyDescent="0.2">
      <c r="A38" s="10"/>
      <c r="B38" s="16" t="s">
        <v>67</v>
      </c>
      <c r="C38" s="165"/>
      <c r="D38" s="167"/>
      <c r="E38" s="167"/>
      <c r="F38" s="167"/>
      <c r="G38" s="169"/>
      <c r="H38" s="171"/>
      <c r="I38" s="173"/>
      <c r="J38" s="173"/>
      <c r="K38" s="173"/>
      <c r="L38" s="175"/>
    </row>
    <row r="39" spans="1:12" ht="16" x14ac:dyDescent="0.2">
      <c r="A39" s="10"/>
      <c r="B39" s="16" t="s">
        <v>28</v>
      </c>
      <c r="C39" s="164"/>
      <c r="D39" s="166"/>
      <c r="E39" s="166"/>
      <c r="F39" s="166"/>
      <c r="G39" s="168"/>
      <c r="H39" s="170"/>
      <c r="I39" s="172"/>
      <c r="J39" s="172"/>
      <c r="K39" s="172"/>
      <c r="L39" s="174"/>
    </row>
    <row r="40" spans="1:12" ht="17" thickBot="1" x14ac:dyDescent="0.25">
      <c r="A40" s="10"/>
      <c r="B40" s="16" t="s">
        <v>68</v>
      </c>
      <c r="C40" s="184"/>
      <c r="D40" s="185"/>
      <c r="E40" s="185"/>
      <c r="F40" s="185"/>
      <c r="G40" s="186"/>
      <c r="H40" s="187"/>
      <c r="I40" s="182"/>
      <c r="J40" s="182"/>
      <c r="K40" s="182"/>
      <c r="L40" s="183"/>
    </row>
    <row r="41" spans="1:12" ht="17" thickBot="1" x14ac:dyDescent="0.25">
      <c r="A41" s="13" t="s">
        <v>69</v>
      </c>
      <c r="B41" s="14" t="s">
        <v>70</v>
      </c>
      <c r="C41" s="29">
        <f>SUM(C3:C40)</f>
        <v>0</v>
      </c>
      <c r="D41" s="29">
        <f t="shared" ref="D41:L41" si="0">SUM(D3:D40)</f>
        <v>0</v>
      </c>
      <c r="E41" s="29">
        <f t="shared" si="0"/>
        <v>0</v>
      </c>
      <c r="F41" s="29">
        <f t="shared" si="0"/>
        <v>0</v>
      </c>
      <c r="G41" s="30">
        <f t="shared" si="0"/>
        <v>0</v>
      </c>
      <c r="H41" s="31">
        <f t="shared" si="0"/>
        <v>0</v>
      </c>
      <c r="I41" s="32">
        <f t="shared" si="0"/>
        <v>0</v>
      </c>
      <c r="J41" s="32">
        <f t="shared" si="0"/>
        <v>0</v>
      </c>
      <c r="K41" s="32">
        <f t="shared" si="0"/>
        <v>0</v>
      </c>
      <c r="L41" s="33">
        <f t="shared" si="0"/>
        <v>0</v>
      </c>
    </row>
    <row r="42" spans="1:12" x14ac:dyDescent="0.2">
      <c r="A42" s="3"/>
    </row>
    <row r="43" spans="1:12" ht="16" thickBot="1" x14ac:dyDescent="0.25"/>
    <row r="44" spans="1:12" ht="17" thickBot="1" x14ac:dyDescent="0.25">
      <c r="A44" s="41" t="s">
        <v>14</v>
      </c>
      <c r="B44" s="42" t="s">
        <v>15</v>
      </c>
      <c r="C44" s="152" t="s">
        <v>16</v>
      </c>
      <c r="D44" s="153"/>
      <c r="E44" s="153"/>
      <c r="F44" s="153"/>
      <c r="G44" s="154"/>
      <c r="H44" s="155" t="s">
        <v>17</v>
      </c>
      <c r="I44" s="156"/>
      <c r="J44" s="156"/>
      <c r="K44" s="156"/>
      <c r="L44" s="157"/>
    </row>
    <row r="45" spans="1:12" ht="16" x14ac:dyDescent="0.2">
      <c r="A45" s="7"/>
      <c r="B45" s="43" t="s">
        <v>71</v>
      </c>
      <c r="C45" s="65" t="s">
        <v>19</v>
      </c>
      <c r="D45" s="60" t="s">
        <v>20</v>
      </c>
      <c r="E45" s="60" t="s">
        <v>21</v>
      </c>
      <c r="F45" s="60" t="s">
        <v>22</v>
      </c>
      <c r="G45" s="61" t="s">
        <v>23</v>
      </c>
      <c r="H45" s="66" t="s">
        <v>19</v>
      </c>
      <c r="I45" s="63" t="s">
        <v>20</v>
      </c>
      <c r="J45" s="63" t="s">
        <v>21</v>
      </c>
      <c r="K45" s="63" t="s">
        <v>22</v>
      </c>
      <c r="L45" s="64" t="s">
        <v>23</v>
      </c>
    </row>
    <row r="46" spans="1:12" ht="16" x14ac:dyDescent="0.2">
      <c r="A46" s="9">
        <v>2.1</v>
      </c>
      <c r="B46" s="36" t="s">
        <v>72</v>
      </c>
      <c r="C46" s="158"/>
      <c r="D46" s="159"/>
      <c r="E46" s="159"/>
      <c r="F46" s="159"/>
      <c r="G46" s="160"/>
      <c r="H46" s="161"/>
      <c r="I46" s="162"/>
      <c r="J46" s="162"/>
      <c r="K46" s="162"/>
      <c r="L46" s="163"/>
    </row>
    <row r="47" spans="1:12" ht="16" x14ac:dyDescent="0.2">
      <c r="A47" s="9" t="s">
        <v>73</v>
      </c>
      <c r="B47" s="36" t="s">
        <v>74</v>
      </c>
      <c r="C47" s="34"/>
      <c r="D47" s="18"/>
      <c r="E47" s="18"/>
      <c r="F47" s="18"/>
      <c r="G47" s="19"/>
      <c r="H47" s="23"/>
      <c r="I47" s="24"/>
      <c r="J47" s="24"/>
      <c r="K47" s="24"/>
      <c r="L47" s="25"/>
    </row>
    <row r="48" spans="1:12" ht="16" x14ac:dyDescent="0.2">
      <c r="A48" s="9">
        <v>2.2000000000000002</v>
      </c>
      <c r="B48" s="36" t="s">
        <v>75</v>
      </c>
      <c r="C48" s="158"/>
      <c r="D48" s="159"/>
      <c r="E48" s="159"/>
      <c r="F48" s="159"/>
      <c r="G48" s="160"/>
      <c r="H48" s="161"/>
      <c r="I48" s="162"/>
      <c r="J48" s="162"/>
      <c r="K48" s="162"/>
      <c r="L48" s="163"/>
    </row>
    <row r="49" spans="1:12" ht="16" x14ac:dyDescent="0.2">
      <c r="A49" s="9" t="s">
        <v>76</v>
      </c>
      <c r="B49" s="36" t="s">
        <v>26</v>
      </c>
      <c r="C49" s="164"/>
      <c r="D49" s="166"/>
      <c r="E49" s="166"/>
      <c r="F49" s="166"/>
      <c r="G49" s="168"/>
      <c r="H49" s="170"/>
      <c r="I49" s="172"/>
      <c r="J49" s="172"/>
      <c r="K49" s="172"/>
      <c r="L49" s="174"/>
    </row>
    <row r="50" spans="1:12" ht="32" x14ac:dyDescent="0.2">
      <c r="A50" s="9"/>
      <c r="B50" s="36" t="s">
        <v>77</v>
      </c>
      <c r="C50" s="178"/>
      <c r="D50" s="179"/>
      <c r="E50" s="179"/>
      <c r="F50" s="179"/>
      <c r="G50" s="180"/>
      <c r="H50" s="181"/>
      <c r="I50" s="176"/>
      <c r="J50" s="176"/>
      <c r="K50" s="176"/>
      <c r="L50" s="177"/>
    </row>
    <row r="51" spans="1:12" ht="32" x14ac:dyDescent="0.2">
      <c r="A51" s="9"/>
      <c r="B51" s="36" t="s">
        <v>78</v>
      </c>
      <c r="C51" s="165"/>
      <c r="D51" s="167"/>
      <c r="E51" s="167"/>
      <c r="F51" s="167"/>
      <c r="G51" s="169"/>
      <c r="H51" s="171"/>
      <c r="I51" s="173"/>
      <c r="J51" s="173"/>
      <c r="K51" s="173"/>
      <c r="L51" s="175"/>
    </row>
    <row r="52" spans="1:12" ht="32" x14ac:dyDescent="0.2">
      <c r="A52" s="9" t="s">
        <v>79</v>
      </c>
      <c r="B52" s="36" t="s">
        <v>80</v>
      </c>
      <c r="C52" s="164"/>
      <c r="D52" s="166"/>
      <c r="E52" s="166"/>
      <c r="F52" s="166"/>
      <c r="G52" s="168"/>
      <c r="H52" s="170"/>
      <c r="I52" s="172"/>
      <c r="J52" s="172"/>
      <c r="K52" s="172"/>
      <c r="L52" s="174"/>
    </row>
    <row r="53" spans="1:12" ht="32" x14ac:dyDescent="0.2">
      <c r="A53" s="9"/>
      <c r="B53" s="36" t="s">
        <v>81</v>
      </c>
      <c r="C53" s="165"/>
      <c r="D53" s="167"/>
      <c r="E53" s="167"/>
      <c r="F53" s="167"/>
      <c r="G53" s="169"/>
      <c r="H53" s="171"/>
      <c r="I53" s="173"/>
      <c r="J53" s="173"/>
      <c r="K53" s="173"/>
      <c r="L53" s="175"/>
    </row>
    <row r="54" spans="1:12" ht="32" x14ac:dyDescent="0.2">
      <c r="A54" s="9" t="s">
        <v>82</v>
      </c>
      <c r="B54" s="36" t="s">
        <v>83</v>
      </c>
      <c r="C54" s="34"/>
      <c r="D54" s="18"/>
      <c r="E54" s="18"/>
      <c r="F54" s="18"/>
      <c r="G54" s="19"/>
      <c r="H54" s="23"/>
      <c r="I54" s="24"/>
      <c r="J54" s="24"/>
      <c r="K54" s="24"/>
      <c r="L54" s="25"/>
    </row>
    <row r="55" spans="1:12" ht="16" x14ac:dyDescent="0.2">
      <c r="A55" s="9">
        <v>2.2999999999999998</v>
      </c>
      <c r="B55" s="36" t="s">
        <v>84</v>
      </c>
      <c r="C55" s="158"/>
      <c r="D55" s="159"/>
      <c r="E55" s="159"/>
      <c r="F55" s="159"/>
      <c r="G55" s="160"/>
      <c r="H55" s="161"/>
      <c r="I55" s="162"/>
      <c r="J55" s="162"/>
      <c r="K55" s="162"/>
      <c r="L55" s="163"/>
    </row>
    <row r="56" spans="1:12" ht="16" x14ac:dyDescent="0.2">
      <c r="A56" s="9" t="s">
        <v>85</v>
      </c>
      <c r="B56" s="36" t="s">
        <v>86</v>
      </c>
      <c r="C56" s="164"/>
      <c r="D56" s="166"/>
      <c r="E56" s="166"/>
      <c r="F56" s="166"/>
      <c r="G56" s="168"/>
      <c r="H56" s="170"/>
      <c r="I56" s="172"/>
      <c r="J56" s="172"/>
      <c r="K56" s="172"/>
      <c r="L56" s="174"/>
    </row>
    <row r="57" spans="1:12" ht="32" x14ac:dyDescent="0.2">
      <c r="A57" s="9"/>
      <c r="B57" s="36" t="s">
        <v>87</v>
      </c>
      <c r="C57" s="178"/>
      <c r="D57" s="179"/>
      <c r="E57" s="179"/>
      <c r="F57" s="179"/>
      <c r="G57" s="180"/>
      <c r="H57" s="181"/>
      <c r="I57" s="176"/>
      <c r="J57" s="176"/>
      <c r="K57" s="176"/>
      <c r="L57" s="177"/>
    </row>
    <row r="58" spans="1:12" ht="16" x14ac:dyDescent="0.2">
      <c r="A58" s="9"/>
      <c r="B58" s="36" t="s">
        <v>88</v>
      </c>
      <c r="C58" s="165"/>
      <c r="D58" s="167"/>
      <c r="E58" s="167"/>
      <c r="F58" s="167"/>
      <c r="G58" s="169"/>
      <c r="H58" s="171"/>
      <c r="I58" s="173"/>
      <c r="J58" s="173"/>
      <c r="K58" s="173"/>
      <c r="L58" s="175"/>
    </row>
    <row r="59" spans="1:12" ht="32" x14ac:dyDescent="0.2">
      <c r="A59" s="9" t="s">
        <v>89</v>
      </c>
      <c r="B59" s="36" t="s">
        <v>90</v>
      </c>
      <c r="C59" s="34"/>
      <c r="D59" s="18"/>
      <c r="E59" s="18"/>
      <c r="F59" s="18"/>
      <c r="G59" s="19"/>
      <c r="H59" s="23"/>
      <c r="I59" s="24"/>
      <c r="J59" s="24"/>
      <c r="K59" s="24"/>
      <c r="L59" s="25"/>
    </row>
    <row r="60" spans="1:12" ht="32" x14ac:dyDescent="0.2">
      <c r="A60" s="9" t="s">
        <v>91</v>
      </c>
      <c r="B60" s="36" t="s">
        <v>92</v>
      </c>
      <c r="C60" s="164"/>
      <c r="D60" s="166"/>
      <c r="E60" s="166"/>
      <c r="F60" s="166"/>
      <c r="G60" s="168"/>
      <c r="H60" s="170"/>
      <c r="I60" s="172"/>
      <c r="J60" s="172"/>
      <c r="K60" s="172"/>
      <c r="L60" s="174"/>
    </row>
    <row r="61" spans="1:12" ht="48" x14ac:dyDescent="0.2">
      <c r="A61" s="9"/>
      <c r="B61" s="36" t="s">
        <v>93</v>
      </c>
      <c r="C61" s="165"/>
      <c r="D61" s="167"/>
      <c r="E61" s="167"/>
      <c r="F61" s="167"/>
      <c r="G61" s="169"/>
      <c r="H61" s="171"/>
      <c r="I61" s="173"/>
      <c r="J61" s="173"/>
      <c r="K61" s="173"/>
      <c r="L61" s="175"/>
    </row>
    <row r="62" spans="1:12" ht="32" x14ac:dyDescent="0.2">
      <c r="A62" s="9" t="s">
        <v>94</v>
      </c>
      <c r="B62" s="36" t="s">
        <v>95</v>
      </c>
      <c r="C62" s="164"/>
      <c r="D62" s="166"/>
      <c r="E62" s="166"/>
      <c r="F62" s="166"/>
      <c r="G62" s="168"/>
      <c r="H62" s="170"/>
      <c r="I62" s="172"/>
      <c r="J62" s="172"/>
      <c r="K62" s="172"/>
      <c r="L62" s="174"/>
    </row>
    <row r="63" spans="1:12" ht="49" thickBot="1" x14ac:dyDescent="0.25">
      <c r="A63" s="11"/>
      <c r="B63" s="38" t="s">
        <v>93</v>
      </c>
      <c r="C63" s="184"/>
      <c r="D63" s="185"/>
      <c r="E63" s="185"/>
      <c r="F63" s="185"/>
      <c r="G63" s="186"/>
      <c r="H63" s="187"/>
      <c r="I63" s="182"/>
      <c r="J63" s="182"/>
      <c r="K63" s="182"/>
      <c r="L63" s="183"/>
    </row>
    <row r="64" spans="1:12" ht="17" thickBot="1" x14ac:dyDescent="0.25">
      <c r="A64" s="39" t="s">
        <v>69</v>
      </c>
      <c r="B64" s="40" t="s">
        <v>96</v>
      </c>
      <c r="C64" s="35">
        <f>SUM(C46:C63)</f>
        <v>0</v>
      </c>
      <c r="D64" s="29">
        <f t="shared" ref="D64:L64" si="1">SUM(D46:D63)</f>
        <v>0</v>
      </c>
      <c r="E64" s="29">
        <f t="shared" si="1"/>
        <v>0</v>
      </c>
      <c r="F64" s="29">
        <f t="shared" si="1"/>
        <v>0</v>
      </c>
      <c r="G64" s="30">
        <f t="shared" si="1"/>
        <v>0</v>
      </c>
      <c r="H64" s="31">
        <f t="shared" si="1"/>
        <v>0</v>
      </c>
      <c r="I64" s="32">
        <f t="shared" si="1"/>
        <v>0</v>
      </c>
      <c r="J64" s="32">
        <f t="shared" si="1"/>
        <v>0</v>
      </c>
      <c r="K64" s="32">
        <f t="shared" si="1"/>
        <v>0</v>
      </c>
      <c r="L64" s="33">
        <f t="shared" si="1"/>
        <v>0</v>
      </c>
    </row>
    <row r="66" spans="1:12" ht="16" thickBot="1" x14ac:dyDescent="0.25"/>
    <row r="67" spans="1:12" ht="17" thickBot="1" x14ac:dyDescent="0.25">
      <c r="A67" s="41" t="s">
        <v>14</v>
      </c>
      <c r="B67" s="44" t="s">
        <v>15</v>
      </c>
      <c r="C67" s="152" t="s">
        <v>16</v>
      </c>
      <c r="D67" s="153"/>
      <c r="E67" s="153"/>
      <c r="F67" s="153"/>
      <c r="G67" s="154"/>
      <c r="H67" s="155" t="s">
        <v>17</v>
      </c>
      <c r="I67" s="156"/>
      <c r="J67" s="156"/>
      <c r="K67" s="156"/>
      <c r="L67" s="157"/>
    </row>
    <row r="68" spans="1:12" ht="16" x14ac:dyDescent="0.2">
      <c r="A68" s="7"/>
      <c r="B68" s="43" t="s">
        <v>97</v>
      </c>
      <c r="C68" s="65" t="s">
        <v>19</v>
      </c>
      <c r="D68" s="60" t="s">
        <v>20</v>
      </c>
      <c r="E68" s="60" t="s">
        <v>21</v>
      </c>
      <c r="F68" s="60" t="s">
        <v>22</v>
      </c>
      <c r="G68" s="61" t="s">
        <v>23</v>
      </c>
      <c r="H68" s="66" t="s">
        <v>19</v>
      </c>
      <c r="I68" s="63" t="s">
        <v>20</v>
      </c>
      <c r="J68" s="63" t="s">
        <v>21</v>
      </c>
      <c r="K68" s="63" t="s">
        <v>22</v>
      </c>
      <c r="L68" s="64" t="s">
        <v>23</v>
      </c>
    </row>
    <row r="69" spans="1:12" ht="16" x14ac:dyDescent="0.2">
      <c r="A69" s="9">
        <v>3.1</v>
      </c>
      <c r="B69" s="46" t="s">
        <v>98</v>
      </c>
      <c r="C69" s="158"/>
      <c r="D69" s="159"/>
      <c r="E69" s="159"/>
      <c r="F69" s="159"/>
      <c r="G69" s="160"/>
      <c r="H69" s="161"/>
      <c r="I69" s="162"/>
      <c r="J69" s="162"/>
      <c r="K69" s="162"/>
      <c r="L69" s="163"/>
    </row>
    <row r="70" spans="1:12" ht="16" x14ac:dyDescent="0.2">
      <c r="A70" s="9" t="s">
        <v>99</v>
      </c>
      <c r="B70" s="46" t="s">
        <v>26</v>
      </c>
      <c r="C70" s="188"/>
      <c r="D70" s="166"/>
      <c r="E70" s="166"/>
      <c r="F70" s="166"/>
      <c r="G70" s="168"/>
      <c r="H70" s="170"/>
      <c r="I70" s="172"/>
      <c r="J70" s="172"/>
      <c r="K70" s="172"/>
      <c r="L70" s="174"/>
    </row>
    <row r="71" spans="1:12" ht="16" x14ac:dyDescent="0.2">
      <c r="A71" s="9"/>
      <c r="B71" s="46" t="s">
        <v>100</v>
      </c>
      <c r="C71" s="189"/>
      <c r="D71" s="167"/>
      <c r="E71" s="167"/>
      <c r="F71" s="167"/>
      <c r="G71" s="169"/>
      <c r="H71" s="171"/>
      <c r="I71" s="173"/>
      <c r="J71" s="173"/>
      <c r="K71" s="173"/>
      <c r="L71" s="175"/>
    </row>
    <row r="72" spans="1:12" ht="16" x14ac:dyDescent="0.2">
      <c r="A72" s="9"/>
      <c r="B72" s="46" t="s">
        <v>28</v>
      </c>
      <c r="C72" s="188"/>
      <c r="D72" s="166"/>
      <c r="E72" s="166"/>
      <c r="F72" s="166"/>
      <c r="G72" s="168"/>
      <c r="H72" s="170"/>
      <c r="I72" s="172"/>
      <c r="J72" s="172"/>
      <c r="K72" s="172"/>
      <c r="L72" s="174"/>
    </row>
    <row r="73" spans="1:12" ht="32" x14ac:dyDescent="0.2">
      <c r="A73" s="9"/>
      <c r="B73" s="46" t="s">
        <v>101</v>
      </c>
      <c r="C73" s="189"/>
      <c r="D73" s="167"/>
      <c r="E73" s="167"/>
      <c r="F73" s="167"/>
      <c r="G73" s="169"/>
      <c r="H73" s="171"/>
      <c r="I73" s="173"/>
      <c r="J73" s="173"/>
      <c r="K73" s="173"/>
      <c r="L73" s="175"/>
    </row>
    <row r="74" spans="1:12" ht="32" x14ac:dyDescent="0.2">
      <c r="A74" s="9" t="s">
        <v>102</v>
      </c>
      <c r="B74" s="46" t="s">
        <v>103</v>
      </c>
      <c r="C74" s="164"/>
      <c r="D74" s="166"/>
      <c r="E74" s="166"/>
      <c r="F74" s="166"/>
      <c r="G74" s="168"/>
      <c r="H74" s="170"/>
      <c r="I74" s="172"/>
      <c r="J74" s="172"/>
      <c r="K74" s="172"/>
      <c r="L74" s="174"/>
    </row>
    <row r="75" spans="1:12" ht="32" x14ac:dyDescent="0.2">
      <c r="A75" s="9"/>
      <c r="B75" s="46" t="s">
        <v>104</v>
      </c>
      <c r="C75" s="165"/>
      <c r="D75" s="167"/>
      <c r="E75" s="167"/>
      <c r="F75" s="167"/>
      <c r="G75" s="169"/>
      <c r="H75" s="171"/>
      <c r="I75" s="173"/>
      <c r="J75" s="173"/>
      <c r="K75" s="173"/>
      <c r="L75" s="175"/>
    </row>
    <row r="76" spans="1:12" ht="32" x14ac:dyDescent="0.2">
      <c r="A76" s="9" t="s">
        <v>105</v>
      </c>
      <c r="B76" s="46" t="s">
        <v>106</v>
      </c>
      <c r="C76" s="164"/>
      <c r="D76" s="166"/>
      <c r="E76" s="166"/>
      <c r="F76" s="166"/>
      <c r="G76" s="168"/>
      <c r="H76" s="99"/>
      <c r="I76" s="93"/>
      <c r="J76" s="93"/>
      <c r="K76" s="93"/>
      <c r="L76" s="94"/>
    </row>
    <row r="77" spans="1:12" ht="32" x14ac:dyDescent="0.2">
      <c r="A77" s="9"/>
      <c r="B77" s="46" t="s">
        <v>104</v>
      </c>
      <c r="C77" s="165"/>
      <c r="D77" s="167"/>
      <c r="E77" s="167"/>
      <c r="F77" s="167"/>
      <c r="G77" s="169"/>
      <c r="H77" s="49"/>
      <c r="I77" s="28"/>
      <c r="J77" s="28"/>
      <c r="K77" s="28"/>
      <c r="L77" s="50"/>
    </row>
    <row r="78" spans="1:12" ht="16" x14ac:dyDescent="0.2">
      <c r="A78" s="9">
        <v>3.2</v>
      </c>
      <c r="B78" s="37" t="s">
        <v>107</v>
      </c>
      <c r="C78" s="158"/>
      <c r="D78" s="159"/>
      <c r="E78" s="159"/>
      <c r="F78" s="159"/>
      <c r="G78" s="160"/>
      <c r="H78" s="23"/>
      <c r="I78" s="24"/>
      <c r="J78" s="24"/>
      <c r="K78" s="24"/>
      <c r="L78" s="25"/>
    </row>
    <row r="79" spans="1:12" ht="16" x14ac:dyDescent="0.2">
      <c r="A79" s="9" t="s">
        <v>108</v>
      </c>
      <c r="B79" s="46" t="s">
        <v>26</v>
      </c>
      <c r="C79" s="164"/>
      <c r="D79" s="166"/>
      <c r="E79" s="166"/>
      <c r="F79" s="166"/>
      <c r="G79" s="168"/>
      <c r="H79" s="170"/>
      <c r="I79" s="172"/>
      <c r="J79" s="172"/>
      <c r="K79" s="172"/>
      <c r="L79" s="190"/>
    </row>
    <row r="80" spans="1:12" ht="16" x14ac:dyDescent="0.2">
      <c r="A80" s="9"/>
      <c r="B80" s="36" t="s">
        <v>109</v>
      </c>
      <c r="C80" s="178"/>
      <c r="D80" s="179"/>
      <c r="E80" s="179"/>
      <c r="F80" s="179"/>
      <c r="G80" s="180"/>
      <c r="H80" s="181"/>
      <c r="I80" s="176"/>
      <c r="J80" s="176"/>
      <c r="K80" s="176"/>
      <c r="L80" s="192"/>
    </row>
    <row r="81" spans="1:12" ht="32" x14ac:dyDescent="0.2">
      <c r="A81" s="9"/>
      <c r="B81" s="37" t="s">
        <v>110</v>
      </c>
      <c r="C81" s="165"/>
      <c r="D81" s="167"/>
      <c r="E81" s="167"/>
      <c r="F81" s="167"/>
      <c r="G81" s="169"/>
      <c r="H81" s="171"/>
      <c r="I81" s="173"/>
      <c r="J81" s="173"/>
      <c r="K81" s="173"/>
      <c r="L81" s="191"/>
    </row>
    <row r="82" spans="1:12" ht="16" x14ac:dyDescent="0.2">
      <c r="A82" s="9"/>
      <c r="B82" s="46" t="s">
        <v>28</v>
      </c>
      <c r="C82" s="164"/>
      <c r="D82" s="166"/>
      <c r="E82" s="166"/>
      <c r="F82" s="166"/>
      <c r="G82" s="168"/>
      <c r="H82" s="170"/>
      <c r="I82" s="172"/>
      <c r="J82" s="172"/>
      <c r="K82" s="172"/>
      <c r="L82" s="190"/>
    </row>
    <row r="83" spans="1:12" ht="32" x14ac:dyDescent="0.2">
      <c r="A83" s="9"/>
      <c r="B83" s="46" t="s">
        <v>111</v>
      </c>
      <c r="C83" s="165"/>
      <c r="D83" s="167"/>
      <c r="E83" s="167"/>
      <c r="F83" s="167"/>
      <c r="G83" s="169"/>
      <c r="H83" s="171"/>
      <c r="I83" s="173"/>
      <c r="J83" s="173"/>
      <c r="K83" s="173"/>
      <c r="L83" s="191"/>
    </row>
    <row r="84" spans="1:12" ht="16" x14ac:dyDescent="0.2">
      <c r="A84" s="9">
        <v>3.3</v>
      </c>
      <c r="B84" s="46" t="s">
        <v>112</v>
      </c>
      <c r="C84" s="158"/>
      <c r="D84" s="159"/>
      <c r="E84" s="159"/>
      <c r="F84" s="159"/>
      <c r="G84" s="160"/>
      <c r="H84" s="161"/>
      <c r="I84" s="162"/>
      <c r="J84" s="162"/>
      <c r="K84" s="162"/>
      <c r="L84" s="163"/>
    </row>
    <row r="85" spans="1:12" ht="32" x14ac:dyDescent="0.2">
      <c r="A85" s="9" t="s">
        <v>113</v>
      </c>
      <c r="B85" s="46" t="s">
        <v>114</v>
      </c>
      <c r="C85" s="164"/>
      <c r="D85" s="166"/>
      <c r="E85" s="166"/>
      <c r="F85" s="166"/>
      <c r="G85" s="168"/>
      <c r="H85" s="170"/>
      <c r="I85" s="172"/>
      <c r="J85" s="172"/>
      <c r="K85" s="172"/>
      <c r="L85" s="174"/>
    </row>
    <row r="86" spans="1:12" ht="16" x14ac:dyDescent="0.2">
      <c r="A86" s="9"/>
      <c r="B86" s="46" t="s">
        <v>115</v>
      </c>
      <c r="C86" s="165"/>
      <c r="D86" s="167"/>
      <c r="E86" s="167"/>
      <c r="F86" s="167"/>
      <c r="G86" s="169"/>
      <c r="H86" s="171"/>
      <c r="I86" s="173"/>
      <c r="J86" s="173"/>
      <c r="K86" s="173"/>
      <c r="L86" s="175"/>
    </row>
    <row r="87" spans="1:12" ht="16" x14ac:dyDescent="0.2">
      <c r="A87" s="9">
        <v>3.4</v>
      </c>
      <c r="B87" s="46" t="s">
        <v>116</v>
      </c>
      <c r="C87" s="158"/>
      <c r="D87" s="159"/>
      <c r="E87" s="159"/>
      <c r="F87" s="159"/>
      <c r="G87" s="160"/>
      <c r="H87" s="161"/>
      <c r="I87" s="162"/>
      <c r="J87" s="162"/>
      <c r="K87" s="162"/>
      <c r="L87" s="163"/>
    </row>
    <row r="88" spans="1:12" ht="32" x14ac:dyDescent="0.2">
      <c r="A88" s="9" t="s">
        <v>117</v>
      </c>
      <c r="B88" s="46" t="s">
        <v>118</v>
      </c>
      <c r="C88" s="47"/>
      <c r="D88" s="27"/>
      <c r="E88" s="27"/>
      <c r="F88" s="27"/>
      <c r="G88" s="48"/>
      <c r="H88" s="49"/>
      <c r="I88" s="28"/>
      <c r="J88" s="28"/>
      <c r="K88" s="28"/>
      <c r="L88" s="50"/>
    </row>
    <row r="89" spans="1:12" ht="16" x14ac:dyDescent="0.2">
      <c r="A89" s="9">
        <v>3.5</v>
      </c>
      <c r="B89" s="46" t="s">
        <v>119</v>
      </c>
      <c r="C89" s="158"/>
      <c r="D89" s="159"/>
      <c r="E89" s="159"/>
      <c r="F89" s="159"/>
      <c r="G89" s="160"/>
      <c r="H89" s="161"/>
      <c r="I89" s="162"/>
      <c r="J89" s="162"/>
      <c r="K89" s="162"/>
      <c r="L89" s="163"/>
    </row>
    <row r="90" spans="1:12" ht="16" x14ac:dyDescent="0.2">
      <c r="A90" s="9" t="s">
        <v>120</v>
      </c>
      <c r="B90" s="46" t="s">
        <v>26</v>
      </c>
      <c r="C90" s="164"/>
      <c r="D90" s="166"/>
      <c r="E90" s="166"/>
      <c r="F90" s="166"/>
      <c r="G90" s="168"/>
      <c r="H90" s="170"/>
      <c r="I90" s="172"/>
      <c r="J90" s="172"/>
      <c r="K90" s="172"/>
      <c r="L90" s="174"/>
    </row>
    <row r="91" spans="1:12" ht="16" x14ac:dyDescent="0.2">
      <c r="A91" s="9"/>
      <c r="B91" s="46" t="s">
        <v>121</v>
      </c>
      <c r="C91" s="178"/>
      <c r="D91" s="179"/>
      <c r="E91" s="179"/>
      <c r="F91" s="179"/>
      <c r="G91" s="180"/>
      <c r="H91" s="181"/>
      <c r="I91" s="176"/>
      <c r="J91" s="176"/>
      <c r="K91" s="176"/>
      <c r="L91" s="177"/>
    </row>
    <row r="92" spans="1:12" ht="32" x14ac:dyDescent="0.2">
      <c r="A92" s="9"/>
      <c r="B92" s="46" t="s">
        <v>122</v>
      </c>
      <c r="C92" s="165"/>
      <c r="D92" s="167"/>
      <c r="E92" s="167"/>
      <c r="F92" s="167"/>
      <c r="G92" s="169"/>
      <c r="H92" s="171"/>
      <c r="I92" s="173"/>
      <c r="J92" s="173"/>
      <c r="K92" s="173"/>
      <c r="L92" s="175"/>
    </row>
    <row r="93" spans="1:12" ht="16" x14ac:dyDescent="0.2">
      <c r="A93" s="9"/>
      <c r="B93" s="46" t="s">
        <v>28</v>
      </c>
      <c r="C93" s="164"/>
      <c r="D93" s="166"/>
      <c r="E93" s="166"/>
      <c r="F93" s="166"/>
      <c r="G93" s="168"/>
      <c r="H93" s="170"/>
      <c r="I93" s="172"/>
      <c r="J93" s="172"/>
      <c r="K93" s="172"/>
      <c r="L93" s="174"/>
    </row>
    <row r="94" spans="1:12" ht="16" x14ac:dyDescent="0.2">
      <c r="A94" s="9"/>
      <c r="B94" s="46" t="s">
        <v>123</v>
      </c>
      <c r="C94" s="165"/>
      <c r="D94" s="167"/>
      <c r="E94" s="167"/>
      <c r="F94" s="167"/>
      <c r="G94" s="169"/>
      <c r="H94" s="171"/>
      <c r="I94" s="173"/>
      <c r="J94" s="173"/>
      <c r="K94" s="173"/>
      <c r="L94" s="175"/>
    </row>
    <row r="95" spans="1:12" ht="16" x14ac:dyDescent="0.2">
      <c r="A95" s="9" t="s">
        <v>124</v>
      </c>
      <c r="B95" s="36" t="s">
        <v>26</v>
      </c>
      <c r="C95" s="164"/>
      <c r="D95" s="166"/>
      <c r="E95" s="166"/>
      <c r="F95" s="166"/>
      <c r="G95" s="168"/>
      <c r="H95" s="170"/>
      <c r="I95" s="172"/>
      <c r="J95" s="172"/>
      <c r="K95" s="172"/>
      <c r="L95" s="174"/>
    </row>
    <row r="96" spans="1:12" ht="48" x14ac:dyDescent="0.2">
      <c r="A96" s="9"/>
      <c r="B96" s="36" t="s">
        <v>125</v>
      </c>
      <c r="C96" s="165"/>
      <c r="D96" s="167"/>
      <c r="E96" s="167"/>
      <c r="F96" s="167"/>
      <c r="G96" s="169"/>
      <c r="H96" s="171"/>
      <c r="I96" s="173"/>
      <c r="J96" s="173"/>
      <c r="K96" s="173"/>
      <c r="L96" s="175"/>
    </row>
    <row r="97" spans="1:12" ht="16" x14ac:dyDescent="0.2">
      <c r="A97" s="9"/>
      <c r="B97" s="36" t="s">
        <v>28</v>
      </c>
      <c r="C97" s="164"/>
      <c r="D97" s="166"/>
      <c r="E97" s="166"/>
      <c r="F97" s="166"/>
      <c r="G97" s="168"/>
      <c r="H97" s="170"/>
      <c r="I97" s="172"/>
      <c r="J97" s="172"/>
      <c r="K97" s="172"/>
      <c r="L97" s="174"/>
    </row>
    <row r="98" spans="1:12" ht="32" x14ac:dyDescent="0.2">
      <c r="A98" s="9"/>
      <c r="B98" s="36" t="s">
        <v>126</v>
      </c>
      <c r="C98" s="178"/>
      <c r="D98" s="179"/>
      <c r="E98" s="179"/>
      <c r="F98" s="179"/>
      <c r="G98" s="180"/>
      <c r="H98" s="181"/>
      <c r="I98" s="176"/>
      <c r="J98" s="176"/>
      <c r="K98" s="176"/>
      <c r="L98" s="177"/>
    </row>
    <row r="99" spans="1:12" ht="16" x14ac:dyDescent="0.2">
      <c r="A99" s="9"/>
      <c r="B99" s="36" t="s">
        <v>127</v>
      </c>
      <c r="C99" s="165"/>
      <c r="D99" s="167"/>
      <c r="E99" s="167"/>
      <c r="F99" s="167"/>
      <c r="G99" s="169"/>
      <c r="H99" s="171"/>
      <c r="I99" s="173"/>
      <c r="J99" s="173"/>
      <c r="K99" s="173"/>
      <c r="L99" s="175"/>
    </row>
    <row r="100" spans="1:12" ht="48" x14ac:dyDescent="0.2">
      <c r="A100" s="9" t="s">
        <v>128</v>
      </c>
      <c r="B100" s="36" t="s">
        <v>129</v>
      </c>
      <c r="C100" s="34"/>
      <c r="D100" s="18"/>
      <c r="E100" s="18"/>
      <c r="F100" s="18"/>
      <c r="G100" s="19"/>
      <c r="H100" s="23"/>
      <c r="I100" s="24"/>
      <c r="J100" s="24"/>
      <c r="K100" s="24"/>
      <c r="L100" s="25"/>
    </row>
    <row r="101" spans="1:12" ht="17" thickBot="1" x14ac:dyDescent="0.25">
      <c r="A101" s="11" t="s">
        <v>130</v>
      </c>
      <c r="B101" s="38" t="s">
        <v>131</v>
      </c>
      <c r="C101" s="34"/>
      <c r="D101" s="18"/>
      <c r="E101" s="18"/>
      <c r="F101" s="18"/>
      <c r="G101" s="19"/>
      <c r="H101" s="23"/>
      <c r="I101" s="24"/>
      <c r="J101" s="24"/>
      <c r="K101" s="24"/>
      <c r="L101" s="25"/>
    </row>
    <row r="102" spans="1:12" ht="17" thickBot="1" x14ac:dyDescent="0.25">
      <c r="A102" s="39" t="s">
        <v>69</v>
      </c>
      <c r="B102" s="45" t="s">
        <v>132</v>
      </c>
      <c r="C102" s="29">
        <f t="shared" ref="C102:L102" si="2">SUM(C69:C101)</f>
        <v>0</v>
      </c>
      <c r="D102" s="29">
        <f t="shared" si="2"/>
        <v>0</v>
      </c>
      <c r="E102" s="29">
        <f t="shared" si="2"/>
        <v>0</v>
      </c>
      <c r="F102" s="29">
        <f t="shared" si="2"/>
        <v>0</v>
      </c>
      <c r="G102" s="30">
        <f t="shared" si="2"/>
        <v>0</v>
      </c>
      <c r="H102" s="31">
        <f t="shared" si="2"/>
        <v>0</v>
      </c>
      <c r="I102" s="32">
        <f t="shared" si="2"/>
        <v>0</v>
      </c>
      <c r="J102" s="32">
        <f t="shared" si="2"/>
        <v>0</v>
      </c>
      <c r="K102" s="32">
        <f t="shared" si="2"/>
        <v>0</v>
      </c>
      <c r="L102" s="33">
        <f t="shared" si="2"/>
        <v>0</v>
      </c>
    </row>
    <row r="104" spans="1:12" ht="16" thickBot="1" x14ac:dyDescent="0.25"/>
    <row r="105" spans="1:12" ht="17" thickBot="1" x14ac:dyDescent="0.25">
      <c r="A105" s="41" t="s">
        <v>14</v>
      </c>
      <c r="B105" s="44" t="s">
        <v>15</v>
      </c>
      <c r="C105" s="152" t="s">
        <v>16</v>
      </c>
      <c r="D105" s="153"/>
      <c r="E105" s="153"/>
      <c r="F105" s="153"/>
      <c r="G105" s="154"/>
      <c r="H105" s="193" t="s">
        <v>17</v>
      </c>
      <c r="I105" s="156"/>
      <c r="J105" s="156"/>
      <c r="K105" s="156"/>
      <c r="L105" s="157"/>
    </row>
    <row r="106" spans="1:12" ht="16" x14ac:dyDescent="0.2">
      <c r="A106" s="7"/>
      <c r="B106" s="56" t="s">
        <v>133</v>
      </c>
      <c r="C106" s="59" t="s">
        <v>19</v>
      </c>
      <c r="D106" s="60" t="s">
        <v>20</v>
      </c>
      <c r="E106" s="60" t="s">
        <v>21</v>
      </c>
      <c r="F106" s="60" t="s">
        <v>22</v>
      </c>
      <c r="G106" s="61" t="s">
        <v>23</v>
      </c>
      <c r="H106" s="62" t="s">
        <v>19</v>
      </c>
      <c r="I106" s="63" t="s">
        <v>20</v>
      </c>
      <c r="J106" s="63" t="s">
        <v>21</v>
      </c>
      <c r="K106" s="63" t="s">
        <v>22</v>
      </c>
      <c r="L106" s="64" t="s">
        <v>23</v>
      </c>
    </row>
    <row r="107" spans="1:12" ht="16" x14ac:dyDescent="0.2">
      <c r="A107" s="9">
        <v>4.0999999999999996</v>
      </c>
      <c r="B107" s="16" t="s">
        <v>134</v>
      </c>
      <c r="C107" s="158"/>
      <c r="D107" s="159"/>
      <c r="E107" s="159"/>
      <c r="F107" s="159"/>
      <c r="G107" s="160"/>
      <c r="H107" s="161"/>
      <c r="I107" s="162"/>
      <c r="J107" s="162"/>
      <c r="K107" s="162"/>
      <c r="L107" s="163"/>
    </row>
    <row r="108" spans="1:12" ht="48" x14ac:dyDescent="0.2">
      <c r="A108" s="9" t="s">
        <v>135</v>
      </c>
      <c r="B108" s="16" t="s">
        <v>136</v>
      </c>
      <c r="C108" s="17"/>
      <c r="D108" s="18"/>
      <c r="E108" s="18"/>
      <c r="F108" s="18"/>
      <c r="G108" s="19"/>
      <c r="H108" s="57"/>
      <c r="I108" s="24"/>
      <c r="J108" s="24"/>
      <c r="K108" s="24"/>
      <c r="L108" s="25"/>
    </row>
    <row r="109" spans="1:12" ht="16" x14ac:dyDescent="0.2">
      <c r="A109" s="9">
        <v>4.2</v>
      </c>
      <c r="B109" s="16" t="s">
        <v>137</v>
      </c>
      <c r="C109" s="158"/>
      <c r="D109" s="159"/>
      <c r="E109" s="159"/>
      <c r="F109" s="159"/>
      <c r="G109" s="160"/>
      <c r="H109" s="161"/>
      <c r="I109" s="162"/>
      <c r="J109" s="162"/>
      <c r="K109" s="162"/>
      <c r="L109" s="163"/>
    </row>
    <row r="110" spans="1:12" ht="32" x14ac:dyDescent="0.2">
      <c r="A110" s="9" t="s">
        <v>138</v>
      </c>
      <c r="B110" s="16" t="s">
        <v>139</v>
      </c>
      <c r="C110" s="17"/>
      <c r="D110" s="18"/>
      <c r="E110" s="18"/>
      <c r="F110" s="18"/>
      <c r="G110" s="19"/>
      <c r="H110" s="57"/>
      <c r="I110" s="24"/>
      <c r="J110" s="24"/>
      <c r="K110" s="24"/>
      <c r="L110" s="25"/>
    </row>
    <row r="111" spans="1:12" ht="16" x14ac:dyDescent="0.2">
      <c r="A111" s="9">
        <v>4.3</v>
      </c>
      <c r="B111" s="16" t="s">
        <v>140</v>
      </c>
      <c r="C111" s="158"/>
      <c r="D111" s="159"/>
      <c r="E111" s="159"/>
      <c r="F111" s="159"/>
      <c r="G111" s="160"/>
      <c r="H111" s="161"/>
      <c r="I111" s="162"/>
      <c r="J111" s="162"/>
      <c r="K111" s="162"/>
      <c r="L111" s="163"/>
    </row>
    <row r="112" spans="1:12" ht="16" x14ac:dyDescent="0.2">
      <c r="A112" s="9" t="s">
        <v>141</v>
      </c>
      <c r="B112" s="16" t="s">
        <v>26</v>
      </c>
      <c r="C112" s="164"/>
      <c r="D112" s="166"/>
      <c r="E112" s="166"/>
      <c r="F112" s="166"/>
      <c r="G112" s="168"/>
      <c r="H112" s="170"/>
      <c r="I112" s="172"/>
      <c r="J112" s="172"/>
      <c r="K112" s="172"/>
      <c r="L112" s="174"/>
    </row>
    <row r="113" spans="1:12" ht="32" x14ac:dyDescent="0.2">
      <c r="A113" s="9"/>
      <c r="B113" s="16" t="s">
        <v>142</v>
      </c>
      <c r="C113" s="165"/>
      <c r="D113" s="167"/>
      <c r="E113" s="167"/>
      <c r="F113" s="167"/>
      <c r="G113" s="169"/>
      <c r="H113" s="171"/>
      <c r="I113" s="173"/>
      <c r="J113" s="173"/>
      <c r="K113" s="173"/>
      <c r="L113" s="175"/>
    </row>
    <row r="114" spans="1:12" ht="16" x14ac:dyDescent="0.2">
      <c r="A114" s="9"/>
      <c r="B114" s="16" t="s">
        <v>28</v>
      </c>
      <c r="C114" s="164"/>
      <c r="D114" s="166"/>
      <c r="E114" s="166"/>
      <c r="F114" s="166"/>
      <c r="G114" s="168"/>
      <c r="H114" s="170"/>
      <c r="I114" s="172"/>
      <c r="J114" s="172"/>
      <c r="K114" s="172"/>
      <c r="L114" s="174"/>
    </row>
    <row r="115" spans="1:12" ht="32" x14ac:dyDescent="0.2">
      <c r="A115" s="9"/>
      <c r="B115" s="16" t="s">
        <v>143</v>
      </c>
      <c r="C115" s="165"/>
      <c r="D115" s="167"/>
      <c r="E115" s="167"/>
      <c r="F115" s="167"/>
      <c r="G115" s="169"/>
      <c r="H115" s="171"/>
      <c r="I115" s="173"/>
      <c r="J115" s="173"/>
      <c r="K115" s="173"/>
      <c r="L115" s="175"/>
    </row>
    <row r="116" spans="1:12" ht="16" x14ac:dyDescent="0.2">
      <c r="A116" s="9">
        <v>4.4000000000000004</v>
      </c>
      <c r="B116" s="16" t="s">
        <v>144</v>
      </c>
      <c r="C116" s="158"/>
      <c r="D116" s="159"/>
      <c r="E116" s="159"/>
      <c r="F116" s="159"/>
      <c r="G116" s="160"/>
      <c r="H116" s="161"/>
      <c r="I116" s="162"/>
      <c r="J116" s="162"/>
      <c r="K116" s="162"/>
      <c r="L116" s="163"/>
    </row>
    <row r="117" spans="1:12" ht="32" x14ac:dyDescent="0.2">
      <c r="A117" s="9" t="s">
        <v>145</v>
      </c>
      <c r="B117" s="16" t="s">
        <v>146</v>
      </c>
      <c r="C117" s="17"/>
      <c r="D117" s="18"/>
      <c r="E117" s="18"/>
      <c r="F117" s="18"/>
      <c r="G117" s="19"/>
      <c r="H117" s="57"/>
      <c r="I117" s="24"/>
      <c r="J117" s="24"/>
      <c r="K117" s="24"/>
      <c r="L117" s="25"/>
    </row>
    <row r="118" spans="1:12" ht="32" x14ac:dyDescent="0.2">
      <c r="A118" s="9" t="s">
        <v>147</v>
      </c>
      <c r="B118" s="16" t="s">
        <v>148</v>
      </c>
      <c r="C118" s="17"/>
      <c r="D118" s="18"/>
      <c r="E118" s="18"/>
      <c r="F118" s="18"/>
      <c r="G118" s="19"/>
      <c r="H118" s="57"/>
      <c r="I118" s="24"/>
      <c r="J118" s="24"/>
      <c r="K118" s="24"/>
      <c r="L118" s="25"/>
    </row>
    <row r="119" spans="1:12" ht="32" x14ac:dyDescent="0.2">
      <c r="A119" s="9" t="s">
        <v>149</v>
      </c>
      <c r="B119" s="16" t="s">
        <v>150</v>
      </c>
      <c r="C119" s="17"/>
      <c r="D119" s="18"/>
      <c r="E119" s="18"/>
      <c r="F119" s="18"/>
      <c r="G119" s="19"/>
      <c r="H119" s="57"/>
      <c r="I119" s="24"/>
      <c r="J119" s="24"/>
      <c r="K119" s="24"/>
      <c r="L119" s="25"/>
    </row>
    <row r="120" spans="1:12" ht="16" x14ac:dyDescent="0.2">
      <c r="A120" s="9">
        <v>4.5</v>
      </c>
      <c r="B120" s="16" t="s">
        <v>151</v>
      </c>
      <c r="C120" s="158"/>
      <c r="D120" s="159"/>
      <c r="E120" s="159"/>
      <c r="F120" s="159"/>
      <c r="G120" s="160"/>
      <c r="H120" s="161"/>
      <c r="I120" s="162"/>
      <c r="J120" s="162"/>
      <c r="K120" s="162"/>
      <c r="L120" s="163"/>
    </row>
    <row r="121" spans="1:12" ht="32" x14ac:dyDescent="0.2">
      <c r="A121" s="9" t="s">
        <v>152</v>
      </c>
      <c r="B121" s="16" t="s">
        <v>153</v>
      </c>
      <c r="C121" s="17"/>
      <c r="D121" s="18"/>
      <c r="E121" s="18"/>
      <c r="F121" s="18"/>
      <c r="G121" s="19"/>
      <c r="H121" s="57"/>
      <c r="I121" s="24"/>
      <c r="J121" s="24"/>
      <c r="K121" s="24"/>
      <c r="L121" s="25"/>
    </row>
    <row r="122" spans="1:12" ht="48" x14ac:dyDescent="0.2">
      <c r="A122" s="9" t="s">
        <v>154</v>
      </c>
      <c r="B122" s="16" t="s">
        <v>155</v>
      </c>
      <c r="C122" s="164"/>
      <c r="D122" s="166"/>
      <c r="E122" s="166"/>
      <c r="F122" s="166"/>
      <c r="G122" s="168"/>
      <c r="H122" s="170"/>
      <c r="I122" s="172"/>
      <c r="J122" s="172"/>
      <c r="K122" s="172"/>
      <c r="L122" s="174"/>
    </row>
    <row r="123" spans="1:12" ht="16" x14ac:dyDescent="0.2">
      <c r="A123" s="9"/>
      <c r="B123" s="16" t="s">
        <v>156</v>
      </c>
      <c r="C123" s="178"/>
      <c r="D123" s="179"/>
      <c r="E123" s="179"/>
      <c r="F123" s="179"/>
      <c r="G123" s="180"/>
      <c r="H123" s="181"/>
      <c r="I123" s="176"/>
      <c r="J123" s="176"/>
      <c r="K123" s="176"/>
      <c r="L123" s="177"/>
    </row>
    <row r="124" spans="1:12" ht="16" x14ac:dyDescent="0.2">
      <c r="A124" s="9"/>
      <c r="B124" s="16" t="s">
        <v>157</v>
      </c>
      <c r="C124" s="165"/>
      <c r="D124" s="167"/>
      <c r="E124" s="167"/>
      <c r="F124" s="167"/>
      <c r="G124" s="169"/>
      <c r="H124" s="171"/>
      <c r="I124" s="173"/>
      <c r="J124" s="173"/>
      <c r="K124" s="173"/>
      <c r="L124" s="175"/>
    </row>
    <row r="125" spans="1:12" ht="32" x14ac:dyDescent="0.2">
      <c r="A125" s="9" t="s">
        <v>158</v>
      </c>
      <c r="B125" s="16" t="s">
        <v>159</v>
      </c>
      <c r="C125" s="17"/>
      <c r="D125" s="18"/>
      <c r="E125" s="18"/>
      <c r="F125" s="18"/>
      <c r="G125" s="19"/>
      <c r="H125" s="57"/>
      <c r="I125" s="24"/>
      <c r="J125" s="24"/>
      <c r="K125" s="24"/>
      <c r="L125" s="25"/>
    </row>
    <row r="126" spans="1:12" ht="48" x14ac:dyDescent="0.2">
      <c r="A126" s="9" t="s">
        <v>160</v>
      </c>
      <c r="B126" s="16" t="s">
        <v>161</v>
      </c>
      <c r="C126" s="17"/>
      <c r="D126" s="18"/>
      <c r="E126" s="18"/>
      <c r="F126" s="18"/>
      <c r="G126" s="19"/>
      <c r="H126" s="57"/>
      <c r="I126" s="24"/>
      <c r="J126" s="24"/>
      <c r="K126" s="24"/>
      <c r="L126" s="25"/>
    </row>
    <row r="127" spans="1:12" ht="48" x14ac:dyDescent="0.2">
      <c r="A127" s="9" t="s">
        <v>162</v>
      </c>
      <c r="B127" s="16" t="s">
        <v>163</v>
      </c>
      <c r="C127" s="17"/>
      <c r="D127" s="18"/>
      <c r="E127" s="18"/>
      <c r="F127" s="18"/>
      <c r="G127" s="19"/>
      <c r="H127" s="57"/>
      <c r="I127" s="24"/>
      <c r="J127" s="24"/>
      <c r="K127" s="24"/>
      <c r="L127" s="25"/>
    </row>
    <row r="128" spans="1:12" ht="16" x14ac:dyDescent="0.2">
      <c r="A128" s="9" t="s">
        <v>164</v>
      </c>
      <c r="B128" s="16" t="s">
        <v>26</v>
      </c>
      <c r="C128" s="164"/>
      <c r="D128" s="166"/>
      <c r="E128" s="166"/>
      <c r="F128" s="166"/>
      <c r="G128" s="168"/>
      <c r="H128" s="170"/>
      <c r="I128" s="172"/>
      <c r="J128" s="172"/>
      <c r="K128" s="172"/>
      <c r="L128" s="174"/>
    </row>
    <row r="129" spans="1:12" ht="32" x14ac:dyDescent="0.2">
      <c r="A129" s="9"/>
      <c r="B129" s="16" t="s">
        <v>165</v>
      </c>
      <c r="C129" s="165"/>
      <c r="D129" s="167"/>
      <c r="E129" s="167"/>
      <c r="F129" s="167"/>
      <c r="G129" s="169"/>
      <c r="H129" s="171"/>
      <c r="I129" s="173"/>
      <c r="J129" s="173"/>
      <c r="K129" s="173"/>
      <c r="L129" s="175"/>
    </row>
    <row r="130" spans="1:12" ht="16" x14ac:dyDescent="0.2">
      <c r="A130" s="9"/>
      <c r="B130" s="16" t="s">
        <v>28</v>
      </c>
      <c r="C130" s="164"/>
      <c r="D130" s="166"/>
      <c r="E130" s="166"/>
      <c r="F130" s="166"/>
      <c r="G130" s="168"/>
      <c r="H130" s="170"/>
      <c r="I130" s="172"/>
      <c r="J130" s="172"/>
      <c r="K130" s="172"/>
      <c r="L130" s="174"/>
    </row>
    <row r="131" spans="1:12" ht="32" x14ac:dyDescent="0.2">
      <c r="A131" s="9"/>
      <c r="B131" s="16" t="s">
        <v>166</v>
      </c>
      <c r="C131" s="165"/>
      <c r="D131" s="167"/>
      <c r="E131" s="167"/>
      <c r="F131" s="167"/>
      <c r="G131" s="169"/>
      <c r="H131" s="171"/>
      <c r="I131" s="173"/>
      <c r="J131" s="173"/>
      <c r="K131" s="173"/>
      <c r="L131" s="175"/>
    </row>
    <row r="132" spans="1:12" ht="32" x14ac:dyDescent="0.2">
      <c r="A132" s="9" t="s">
        <v>167</v>
      </c>
      <c r="B132" s="16" t="s">
        <v>168</v>
      </c>
      <c r="C132" s="17"/>
      <c r="D132" s="18"/>
      <c r="E132" s="18"/>
      <c r="F132" s="18"/>
      <c r="G132" s="19"/>
      <c r="H132" s="57"/>
      <c r="I132" s="24"/>
      <c r="J132" s="24"/>
      <c r="K132" s="24"/>
      <c r="L132" s="25"/>
    </row>
    <row r="133" spans="1:12" ht="32" x14ac:dyDescent="0.2">
      <c r="A133" s="9" t="s">
        <v>169</v>
      </c>
      <c r="B133" s="16" t="s">
        <v>170</v>
      </c>
      <c r="C133" s="17"/>
      <c r="D133" s="18"/>
      <c r="E133" s="18"/>
      <c r="F133" s="18"/>
      <c r="G133" s="19"/>
      <c r="H133" s="57"/>
      <c r="I133" s="24"/>
      <c r="J133" s="24"/>
      <c r="K133" s="24"/>
      <c r="L133" s="25"/>
    </row>
    <row r="134" spans="1:12" ht="16" x14ac:dyDescent="0.2">
      <c r="A134" s="9" t="s">
        <v>171</v>
      </c>
      <c r="B134" s="16" t="s">
        <v>172</v>
      </c>
      <c r="C134" s="17"/>
      <c r="D134" s="18"/>
      <c r="E134" s="18"/>
      <c r="F134" s="18"/>
      <c r="G134" s="19"/>
      <c r="H134" s="57"/>
      <c r="I134" s="24"/>
      <c r="J134" s="24"/>
      <c r="K134" s="24"/>
      <c r="L134" s="25"/>
    </row>
    <row r="135" spans="1:12" ht="16" x14ac:dyDescent="0.2">
      <c r="A135" s="9">
        <v>4.5999999999999996</v>
      </c>
      <c r="B135" s="16" t="s">
        <v>173</v>
      </c>
      <c r="C135" s="158"/>
      <c r="D135" s="159"/>
      <c r="E135" s="159"/>
      <c r="F135" s="159"/>
      <c r="G135" s="160"/>
      <c r="H135" s="161"/>
      <c r="I135" s="162"/>
      <c r="J135" s="162"/>
      <c r="K135" s="162"/>
      <c r="L135" s="163"/>
    </row>
    <row r="136" spans="1:12" ht="16" x14ac:dyDescent="0.2">
      <c r="A136" s="9" t="s">
        <v>174</v>
      </c>
      <c r="B136" s="16" t="s">
        <v>26</v>
      </c>
      <c r="C136" s="164"/>
      <c r="D136" s="166"/>
      <c r="E136" s="166"/>
      <c r="F136" s="166"/>
      <c r="G136" s="168"/>
      <c r="H136" s="170"/>
      <c r="I136" s="172"/>
      <c r="J136" s="172"/>
      <c r="K136" s="172"/>
      <c r="L136" s="174"/>
    </row>
    <row r="137" spans="1:12" ht="32" x14ac:dyDescent="0.2">
      <c r="A137" s="9"/>
      <c r="B137" s="16" t="s">
        <v>175</v>
      </c>
      <c r="C137" s="165"/>
      <c r="D137" s="167"/>
      <c r="E137" s="167"/>
      <c r="F137" s="167"/>
      <c r="G137" s="169"/>
      <c r="H137" s="171"/>
      <c r="I137" s="173"/>
      <c r="J137" s="173"/>
      <c r="K137" s="173"/>
      <c r="L137" s="175"/>
    </row>
    <row r="138" spans="1:12" ht="16" x14ac:dyDescent="0.2">
      <c r="A138" s="9"/>
      <c r="B138" s="16" t="s">
        <v>28</v>
      </c>
      <c r="C138" s="164"/>
      <c r="D138" s="166"/>
      <c r="E138" s="166"/>
      <c r="F138" s="166"/>
      <c r="G138" s="168"/>
      <c r="H138" s="170"/>
      <c r="I138" s="172"/>
      <c r="J138" s="172"/>
      <c r="K138" s="172"/>
      <c r="L138" s="174"/>
    </row>
    <row r="139" spans="1:12" ht="17" thickBot="1" x14ac:dyDescent="0.25">
      <c r="A139" s="12"/>
      <c r="B139" s="58" t="s">
        <v>176</v>
      </c>
      <c r="C139" s="178"/>
      <c r="D139" s="179"/>
      <c r="E139" s="179"/>
      <c r="F139" s="179"/>
      <c r="G139" s="180"/>
      <c r="H139" s="181"/>
      <c r="I139" s="176"/>
      <c r="J139" s="176"/>
      <c r="K139" s="176"/>
      <c r="L139" s="177"/>
    </row>
    <row r="140" spans="1:12" ht="17" thickBot="1" x14ac:dyDescent="0.25">
      <c r="A140" s="13" t="s">
        <v>69</v>
      </c>
      <c r="B140" s="14" t="s">
        <v>177</v>
      </c>
      <c r="C140" s="29">
        <f t="shared" ref="C140:L140" si="3">SUM(C107:C139)</f>
        <v>0</v>
      </c>
      <c r="D140" s="29">
        <f t="shared" si="3"/>
        <v>0</v>
      </c>
      <c r="E140" s="29">
        <f t="shared" si="3"/>
        <v>0</v>
      </c>
      <c r="F140" s="29">
        <f t="shared" si="3"/>
        <v>0</v>
      </c>
      <c r="G140" s="30">
        <f t="shared" si="3"/>
        <v>0</v>
      </c>
      <c r="H140" s="31">
        <f t="shared" si="3"/>
        <v>0</v>
      </c>
      <c r="I140" s="32">
        <f t="shared" si="3"/>
        <v>0</v>
      </c>
      <c r="J140" s="32">
        <f t="shared" si="3"/>
        <v>0</v>
      </c>
      <c r="K140" s="32">
        <f t="shared" si="3"/>
        <v>0</v>
      </c>
      <c r="L140" s="33">
        <f t="shared" si="3"/>
        <v>0</v>
      </c>
    </row>
    <row r="142" spans="1:12" ht="16" thickBot="1" x14ac:dyDescent="0.25"/>
    <row r="143" spans="1:12" ht="17" thickBot="1" x14ac:dyDescent="0.25">
      <c r="A143" s="41" t="s">
        <v>14</v>
      </c>
      <c r="B143" s="44" t="s">
        <v>15</v>
      </c>
      <c r="C143" s="152" t="s">
        <v>16</v>
      </c>
      <c r="D143" s="153"/>
      <c r="E143" s="153"/>
      <c r="F143" s="153"/>
      <c r="G143" s="154"/>
      <c r="H143" s="193" t="s">
        <v>17</v>
      </c>
      <c r="I143" s="156"/>
      <c r="J143" s="156"/>
      <c r="K143" s="156"/>
      <c r="L143" s="157"/>
    </row>
    <row r="144" spans="1:12" ht="17" thickBot="1" x14ac:dyDescent="0.25">
      <c r="A144" s="41"/>
      <c r="B144" s="67" t="s">
        <v>178</v>
      </c>
      <c r="C144" s="68" t="s">
        <v>19</v>
      </c>
      <c r="D144" s="69" t="s">
        <v>20</v>
      </c>
      <c r="E144" s="69" t="s">
        <v>21</v>
      </c>
      <c r="F144" s="69" t="s">
        <v>22</v>
      </c>
      <c r="G144" s="70" t="s">
        <v>23</v>
      </c>
      <c r="H144" s="71" t="s">
        <v>19</v>
      </c>
      <c r="I144" s="72" t="s">
        <v>20</v>
      </c>
      <c r="J144" s="72" t="s">
        <v>21</v>
      </c>
      <c r="K144" s="72" t="s">
        <v>22</v>
      </c>
      <c r="L144" s="73" t="s">
        <v>23</v>
      </c>
    </row>
    <row r="145" spans="1:12" ht="16" x14ac:dyDescent="0.2">
      <c r="A145" s="74">
        <v>5.0999999999999996</v>
      </c>
      <c r="B145" s="56" t="s">
        <v>179</v>
      </c>
      <c r="C145" s="194"/>
      <c r="D145" s="195"/>
      <c r="E145" s="195"/>
      <c r="F145" s="195"/>
      <c r="G145" s="196"/>
      <c r="H145" s="197"/>
      <c r="I145" s="198"/>
      <c r="J145" s="198"/>
      <c r="K145" s="198"/>
      <c r="L145" s="199"/>
    </row>
    <row r="146" spans="1:12" ht="16" x14ac:dyDescent="0.2">
      <c r="A146" s="9" t="s">
        <v>180</v>
      </c>
      <c r="B146" s="16" t="s">
        <v>26</v>
      </c>
      <c r="C146" s="164"/>
      <c r="D146" s="166"/>
      <c r="E146" s="166"/>
      <c r="F146" s="166"/>
      <c r="G146" s="168"/>
      <c r="H146" s="170"/>
      <c r="I146" s="172"/>
      <c r="J146" s="172"/>
      <c r="K146" s="172"/>
      <c r="L146" s="174"/>
    </row>
    <row r="147" spans="1:12" ht="48" x14ac:dyDescent="0.2">
      <c r="A147" s="9"/>
      <c r="B147" s="16" t="s">
        <v>181</v>
      </c>
      <c r="C147" s="165"/>
      <c r="D147" s="167"/>
      <c r="E147" s="167"/>
      <c r="F147" s="167"/>
      <c r="G147" s="169"/>
      <c r="H147" s="171"/>
      <c r="I147" s="173"/>
      <c r="J147" s="173"/>
      <c r="K147" s="173"/>
      <c r="L147" s="175"/>
    </row>
    <row r="148" spans="1:12" ht="16" x14ac:dyDescent="0.2">
      <c r="A148" s="9"/>
      <c r="B148" s="16" t="s">
        <v>28</v>
      </c>
      <c r="C148" s="164"/>
      <c r="D148" s="166"/>
      <c r="E148" s="166"/>
      <c r="F148" s="166"/>
      <c r="G148" s="168"/>
      <c r="H148" s="170"/>
      <c r="I148" s="172"/>
      <c r="J148" s="172"/>
      <c r="K148" s="172"/>
      <c r="L148" s="174"/>
    </row>
    <row r="149" spans="1:12" ht="32" x14ac:dyDescent="0.2">
      <c r="A149" s="9"/>
      <c r="B149" s="16" t="s">
        <v>182</v>
      </c>
      <c r="C149" s="165"/>
      <c r="D149" s="167"/>
      <c r="E149" s="167"/>
      <c r="F149" s="167"/>
      <c r="G149" s="169"/>
      <c r="H149" s="171"/>
      <c r="I149" s="173"/>
      <c r="J149" s="173"/>
      <c r="K149" s="173"/>
      <c r="L149" s="175"/>
    </row>
    <row r="150" spans="1:12" ht="32" x14ac:dyDescent="0.2">
      <c r="A150" s="9" t="s">
        <v>183</v>
      </c>
      <c r="B150" s="16" t="s">
        <v>184</v>
      </c>
      <c r="C150" s="17"/>
      <c r="D150" s="18"/>
      <c r="E150" s="18"/>
      <c r="F150" s="18"/>
      <c r="G150" s="19"/>
      <c r="H150" s="57"/>
      <c r="I150" s="24"/>
      <c r="J150" s="24"/>
      <c r="K150" s="24"/>
      <c r="L150" s="25"/>
    </row>
    <row r="151" spans="1:12" ht="16" x14ac:dyDescent="0.2">
      <c r="A151" s="9"/>
      <c r="B151" s="16" t="s">
        <v>185</v>
      </c>
      <c r="C151" s="17"/>
      <c r="D151" s="18"/>
      <c r="E151" s="18"/>
      <c r="F151" s="18"/>
      <c r="G151" s="19"/>
      <c r="H151" s="57"/>
      <c r="I151" s="24"/>
      <c r="J151" s="24"/>
      <c r="K151" s="24"/>
      <c r="L151" s="25"/>
    </row>
    <row r="152" spans="1:12" ht="16" x14ac:dyDescent="0.2">
      <c r="A152" s="9">
        <v>5.2</v>
      </c>
      <c r="B152" s="16" t="s">
        <v>186</v>
      </c>
      <c r="C152" s="158"/>
      <c r="D152" s="159"/>
      <c r="E152" s="159"/>
      <c r="F152" s="159"/>
      <c r="G152" s="160"/>
      <c r="H152" s="161"/>
      <c r="I152" s="162"/>
      <c r="J152" s="162"/>
      <c r="K152" s="162"/>
      <c r="L152" s="163"/>
    </row>
    <row r="153" spans="1:12" ht="32" x14ac:dyDescent="0.2">
      <c r="A153" s="9" t="s">
        <v>187</v>
      </c>
      <c r="B153" s="16" t="s">
        <v>188</v>
      </c>
      <c r="C153" s="17"/>
      <c r="D153" s="18"/>
      <c r="E153" s="18"/>
      <c r="F153" s="18"/>
      <c r="G153" s="19"/>
      <c r="H153" s="57"/>
      <c r="I153" s="24"/>
      <c r="J153" s="24"/>
      <c r="K153" s="24"/>
      <c r="L153" s="25"/>
    </row>
    <row r="154" spans="1:12" ht="48" x14ac:dyDescent="0.2">
      <c r="A154" s="9" t="s">
        <v>189</v>
      </c>
      <c r="B154" s="16" t="s">
        <v>190</v>
      </c>
      <c r="C154" s="17"/>
      <c r="D154" s="18"/>
      <c r="E154" s="18"/>
      <c r="F154" s="18"/>
      <c r="G154" s="19"/>
      <c r="H154" s="57"/>
      <c r="I154" s="24"/>
      <c r="J154" s="24"/>
      <c r="K154" s="24"/>
      <c r="L154" s="25"/>
    </row>
    <row r="155" spans="1:12" ht="32" x14ac:dyDescent="0.2">
      <c r="A155" s="9" t="s">
        <v>191</v>
      </c>
      <c r="B155" s="16" t="s">
        <v>192</v>
      </c>
      <c r="C155" s="17"/>
      <c r="D155" s="18"/>
      <c r="E155" s="18"/>
      <c r="F155" s="18"/>
      <c r="G155" s="19"/>
      <c r="H155" s="57"/>
      <c r="I155" s="24"/>
      <c r="J155" s="24"/>
      <c r="K155" s="24"/>
      <c r="L155" s="25"/>
    </row>
    <row r="156" spans="1:12" ht="32" x14ac:dyDescent="0.2">
      <c r="A156" s="9" t="s">
        <v>193</v>
      </c>
      <c r="B156" s="16" t="s">
        <v>194</v>
      </c>
      <c r="C156" s="17"/>
      <c r="D156" s="18"/>
      <c r="E156" s="18"/>
      <c r="F156" s="18"/>
      <c r="G156" s="19"/>
      <c r="H156" s="57"/>
      <c r="I156" s="24"/>
      <c r="J156" s="24"/>
      <c r="K156" s="24"/>
      <c r="L156" s="25"/>
    </row>
    <row r="157" spans="1:12" ht="16" x14ac:dyDescent="0.2">
      <c r="A157" s="9" t="s">
        <v>195</v>
      </c>
      <c r="B157" s="16" t="s">
        <v>196</v>
      </c>
      <c r="C157" s="17"/>
      <c r="D157" s="18"/>
      <c r="E157" s="18"/>
      <c r="F157" s="18"/>
      <c r="G157" s="19"/>
      <c r="H157" s="57"/>
      <c r="I157" s="24"/>
      <c r="J157" s="24"/>
      <c r="K157" s="24"/>
      <c r="L157" s="25"/>
    </row>
    <row r="158" spans="1:12" ht="16" x14ac:dyDescent="0.2">
      <c r="A158" s="9">
        <v>5.3</v>
      </c>
      <c r="B158" s="16" t="s">
        <v>197</v>
      </c>
      <c r="C158" s="158"/>
      <c r="D158" s="159"/>
      <c r="E158" s="159"/>
      <c r="F158" s="159"/>
      <c r="G158" s="160"/>
      <c r="H158" s="161"/>
      <c r="I158" s="162"/>
      <c r="J158" s="162"/>
      <c r="K158" s="162"/>
      <c r="L158" s="163"/>
    </row>
    <row r="159" spans="1:12" ht="32" x14ac:dyDescent="0.2">
      <c r="A159" s="9" t="s">
        <v>198</v>
      </c>
      <c r="B159" s="16" t="s">
        <v>199</v>
      </c>
      <c r="C159" s="164"/>
      <c r="D159" s="166"/>
      <c r="E159" s="166"/>
      <c r="F159" s="166"/>
      <c r="G159" s="168"/>
      <c r="H159" s="170"/>
      <c r="I159" s="172"/>
      <c r="J159" s="172"/>
      <c r="K159" s="172"/>
      <c r="L159" s="174"/>
    </row>
    <row r="160" spans="1:12" ht="32" x14ac:dyDescent="0.2">
      <c r="A160" s="9"/>
      <c r="B160" s="16" t="s">
        <v>200</v>
      </c>
      <c r="C160" s="178"/>
      <c r="D160" s="179"/>
      <c r="E160" s="179"/>
      <c r="F160" s="179"/>
      <c r="G160" s="180"/>
      <c r="H160" s="181"/>
      <c r="I160" s="176"/>
      <c r="J160" s="176"/>
      <c r="K160" s="176"/>
      <c r="L160" s="177"/>
    </row>
    <row r="161" spans="1:12" ht="16" x14ac:dyDescent="0.2">
      <c r="A161" s="9"/>
      <c r="B161" s="16" t="s">
        <v>201</v>
      </c>
      <c r="C161" s="165"/>
      <c r="D161" s="167"/>
      <c r="E161" s="167"/>
      <c r="F161" s="167"/>
      <c r="G161" s="169"/>
      <c r="H161" s="171"/>
      <c r="I161" s="173"/>
      <c r="J161" s="173"/>
      <c r="K161" s="173"/>
      <c r="L161" s="175"/>
    </row>
    <row r="162" spans="1:12" ht="32" x14ac:dyDescent="0.2">
      <c r="A162" s="9" t="s">
        <v>202</v>
      </c>
      <c r="B162" s="16" t="s">
        <v>203</v>
      </c>
      <c r="C162" s="17"/>
      <c r="D162" s="18"/>
      <c r="E162" s="18"/>
      <c r="F162" s="18"/>
      <c r="G162" s="19"/>
      <c r="H162" s="57"/>
      <c r="I162" s="24"/>
      <c r="J162" s="24"/>
      <c r="K162" s="24"/>
      <c r="L162" s="25"/>
    </row>
    <row r="163" spans="1:12" ht="32" x14ac:dyDescent="0.2">
      <c r="A163" s="9" t="s">
        <v>204</v>
      </c>
      <c r="B163" s="16" t="s">
        <v>205</v>
      </c>
      <c r="C163" s="17"/>
      <c r="D163" s="18"/>
      <c r="E163" s="18"/>
      <c r="F163" s="18"/>
      <c r="G163" s="19"/>
      <c r="H163" s="57"/>
      <c r="I163" s="24"/>
      <c r="J163" s="24"/>
      <c r="K163" s="24"/>
      <c r="L163" s="25"/>
    </row>
    <row r="164" spans="1:12" ht="16" x14ac:dyDescent="0.2">
      <c r="A164" s="9" t="s">
        <v>206</v>
      </c>
      <c r="B164" s="16" t="s">
        <v>26</v>
      </c>
      <c r="C164" s="164"/>
      <c r="D164" s="166"/>
      <c r="E164" s="166"/>
      <c r="F164" s="166"/>
      <c r="G164" s="168"/>
      <c r="H164" s="170"/>
      <c r="I164" s="172"/>
      <c r="J164" s="172"/>
      <c r="K164" s="172"/>
      <c r="L164" s="174"/>
    </row>
    <row r="165" spans="1:12" ht="32" x14ac:dyDescent="0.2">
      <c r="A165" s="9"/>
      <c r="B165" s="16" t="s">
        <v>207</v>
      </c>
      <c r="C165" s="165"/>
      <c r="D165" s="167"/>
      <c r="E165" s="167"/>
      <c r="F165" s="167"/>
      <c r="G165" s="169"/>
      <c r="H165" s="171"/>
      <c r="I165" s="173"/>
      <c r="J165" s="173"/>
      <c r="K165" s="173"/>
      <c r="L165" s="175"/>
    </row>
    <row r="166" spans="1:12" ht="16" x14ac:dyDescent="0.2">
      <c r="A166" s="9"/>
      <c r="B166" s="16" t="s">
        <v>28</v>
      </c>
      <c r="C166" s="164"/>
      <c r="D166" s="166"/>
      <c r="E166" s="166"/>
      <c r="F166" s="166"/>
      <c r="G166" s="168"/>
      <c r="H166" s="170"/>
      <c r="I166" s="172"/>
      <c r="J166" s="172"/>
      <c r="K166" s="172"/>
      <c r="L166" s="174"/>
    </row>
    <row r="167" spans="1:12" ht="48" x14ac:dyDescent="0.2">
      <c r="A167" s="9"/>
      <c r="B167" s="16" t="s">
        <v>208</v>
      </c>
      <c r="C167" s="165"/>
      <c r="D167" s="167"/>
      <c r="E167" s="167"/>
      <c r="F167" s="167"/>
      <c r="G167" s="169"/>
      <c r="H167" s="171"/>
      <c r="I167" s="173"/>
      <c r="J167" s="173"/>
      <c r="K167" s="173"/>
      <c r="L167" s="175"/>
    </row>
    <row r="168" spans="1:12" ht="16" x14ac:dyDescent="0.2">
      <c r="A168" s="9">
        <v>5.4</v>
      </c>
      <c r="B168" s="16" t="s">
        <v>209</v>
      </c>
      <c r="C168" s="158"/>
      <c r="D168" s="159"/>
      <c r="E168" s="159"/>
      <c r="F168" s="159"/>
      <c r="G168" s="160"/>
      <c r="H168" s="161"/>
      <c r="I168" s="162"/>
      <c r="J168" s="162"/>
      <c r="K168" s="162"/>
      <c r="L168" s="163"/>
    </row>
    <row r="169" spans="1:12" ht="32" x14ac:dyDescent="0.2">
      <c r="A169" s="9" t="s">
        <v>210</v>
      </c>
      <c r="B169" s="16" t="s">
        <v>211</v>
      </c>
      <c r="C169" s="17"/>
      <c r="D169" s="18"/>
      <c r="E169" s="18"/>
      <c r="F169" s="18"/>
      <c r="G169" s="19"/>
      <c r="H169" s="57"/>
      <c r="I169" s="24"/>
      <c r="J169" s="24"/>
      <c r="K169" s="24"/>
      <c r="L169" s="25"/>
    </row>
    <row r="170" spans="1:12" ht="33" thickBot="1" x14ac:dyDescent="0.25">
      <c r="A170" s="11" t="s">
        <v>212</v>
      </c>
      <c r="B170" s="78" t="s">
        <v>213</v>
      </c>
      <c r="C170" s="20"/>
      <c r="D170" s="21"/>
      <c r="E170" s="21"/>
      <c r="F170" s="21"/>
      <c r="G170" s="22"/>
      <c r="H170" s="77"/>
      <c r="I170" s="75"/>
      <c r="J170" s="75"/>
      <c r="K170" s="75"/>
      <c r="L170" s="76"/>
    </row>
    <row r="171" spans="1:12" ht="17" thickBot="1" x14ac:dyDescent="0.25">
      <c r="A171" s="39" t="s">
        <v>69</v>
      </c>
      <c r="B171" s="45" t="s">
        <v>214</v>
      </c>
      <c r="C171" s="51">
        <f t="shared" ref="C171:L171" si="4">SUM(C145:C170)</f>
        <v>0</v>
      </c>
      <c r="D171" s="51">
        <f t="shared" si="4"/>
        <v>0</v>
      </c>
      <c r="E171" s="51">
        <f t="shared" si="4"/>
        <v>0</v>
      </c>
      <c r="F171" s="51">
        <f t="shared" si="4"/>
        <v>0</v>
      </c>
      <c r="G171" s="52">
        <f t="shared" si="4"/>
        <v>0</v>
      </c>
      <c r="H171" s="53">
        <f t="shared" si="4"/>
        <v>0</v>
      </c>
      <c r="I171" s="54">
        <f t="shared" si="4"/>
        <v>0</v>
      </c>
      <c r="J171" s="54">
        <f t="shared" si="4"/>
        <v>0</v>
      </c>
      <c r="K171" s="54">
        <f t="shared" si="4"/>
        <v>0</v>
      </c>
      <c r="L171" s="55">
        <f t="shared" si="4"/>
        <v>0</v>
      </c>
    </row>
    <row r="173" spans="1:12" ht="16" thickBot="1" x14ac:dyDescent="0.25"/>
    <row r="174" spans="1:12" ht="17" thickBot="1" x14ac:dyDescent="0.25">
      <c r="A174" s="41" t="s">
        <v>14</v>
      </c>
      <c r="B174" s="44" t="s">
        <v>15</v>
      </c>
      <c r="C174" s="152" t="s">
        <v>16</v>
      </c>
      <c r="D174" s="153"/>
      <c r="E174" s="153"/>
      <c r="F174" s="153"/>
      <c r="G174" s="154"/>
      <c r="H174" s="193" t="s">
        <v>17</v>
      </c>
      <c r="I174" s="156"/>
      <c r="J174" s="156"/>
      <c r="K174" s="156"/>
      <c r="L174" s="157"/>
    </row>
    <row r="175" spans="1:12" ht="17" thickBot="1" x14ac:dyDescent="0.25">
      <c r="A175" s="41"/>
      <c r="B175" s="67" t="s">
        <v>215</v>
      </c>
      <c r="C175" s="68" t="s">
        <v>19</v>
      </c>
      <c r="D175" s="69" t="s">
        <v>20</v>
      </c>
      <c r="E175" s="69" t="s">
        <v>21</v>
      </c>
      <c r="F175" s="69" t="s">
        <v>22</v>
      </c>
      <c r="G175" s="70" t="s">
        <v>23</v>
      </c>
      <c r="H175" s="71" t="s">
        <v>19</v>
      </c>
      <c r="I175" s="72" t="s">
        <v>20</v>
      </c>
      <c r="J175" s="72" t="s">
        <v>21</v>
      </c>
      <c r="K175" s="72" t="s">
        <v>22</v>
      </c>
      <c r="L175" s="73" t="s">
        <v>23</v>
      </c>
    </row>
    <row r="176" spans="1:12" ht="16" x14ac:dyDescent="0.2">
      <c r="A176" s="74">
        <v>6.1</v>
      </c>
      <c r="B176" s="80" t="s">
        <v>216</v>
      </c>
      <c r="C176" s="194"/>
      <c r="D176" s="195"/>
      <c r="E176" s="195"/>
      <c r="F176" s="195"/>
      <c r="G176" s="196"/>
      <c r="H176" s="197"/>
      <c r="I176" s="198"/>
      <c r="J176" s="198"/>
      <c r="K176" s="198"/>
      <c r="L176" s="199"/>
    </row>
    <row r="177" spans="1:12" ht="16" x14ac:dyDescent="0.2">
      <c r="A177" s="9" t="s">
        <v>217</v>
      </c>
      <c r="B177" s="81" t="s">
        <v>26</v>
      </c>
      <c r="C177" s="164"/>
      <c r="D177" s="166"/>
      <c r="E177" s="166"/>
      <c r="F177" s="166"/>
      <c r="G177" s="168"/>
      <c r="H177" s="170"/>
      <c r="I177" s="172"/>
      <c r="J177" s="172"/>
      <c r="K177" s="172"/>
      <c r="L177" s="174"/>
    </row>
    <row r="178" spans="1:12" ht="32" x14ac:dyDescent="0.2">
      <c r="A178" s="9"/>
      <c r="B178" s="81" t="s">
        <v>218</v>
      </c>
      <c r="C178" s="165"/>
      <c r="D178" s="167"/>
      <c r="E178" s="167"/>
      <c r="F178" s="167"/>
      <c r="G178" s="169"/>
      <c r="H178" s="171"/>
      <c r="I178" s="173"/>
      <c r="J178" s="173"/>
      <c r="K178" s="173"/>
      <c r="L178" s="175"/>
    </row>
    <row r="179" spans="1:12" ht="16" x14ac:dyDescent="0.2">
      <c r="A179" s="9"/>
      <c r="B179" s="81" t="s">
        <v>28</v>
      </c>
      <c r="C179" s="164"/>
      <c r="D179" s="166"/>
      <c r="E179" s="166"/>
      <c r="F179" s="166"/>
      <c r="G179" s="168"/>
      <c r="H179" s="170"/>
      <c r="I179" s="172"/>
      <c r="J179" s="172"/>
      <c r="K179" s="172"/>
      <c r="L179" s="174"/>
    </row>
    <row r="180" spans="1:12" ht="32" x14ac:dyDescent="0.2">
      <c r="A180" s="9"/>
      <c r="B180" s="81" t="s">
        <v>219</v>
      </c>
      <c r="C180" s="165"/>
      <c r="D180" s="167"/>
      <c r="E180" s="167"/>
      <c r="F180" s="167"/>
      <c r="G180" s="169"/>
      <c r="H180" s="171"/>
      <c r="I180" s="173"/>
      <c r="J180" s="173"/>
      <c r="K180" s="173"/>
      <c r="L180" s="175"/>
    </row>
    <row r="181" spans="1:12" ht="16" x14ac:dyDescent="0.2">
      <c r="A181" s="9" t="s">
        <v>220</v>
      </c>
      <c r="B181" s="81" t="s">
        <v>221</v>
      </c>
      <c r="C181" s="17"/>
      <c r="D181" s="18"/>
      <c r="E181" s="18"/>
      <c r="F181" s="18"/>
      <c r="G181" s="19"/>
      <c r="H181" s="57"/>
      <c r="I181" s="24"/>
      <c r="J181" s="24"/>
      <c r="K181" s="24"/>
      <c r="L181" s="25"/>
    </row>
    <row r="182" spans="1:12" ht="16" x14ac:dyDescent="0.2">
      <c r="A182" s="9">
        <v>6.2</v>
      </c>
      <c r="B182" s="81" t="s">
        <v>222</v>
      </c>
      <c r="C182" s="158"/>
      <c r="D182" s="159"/>
      <c r="E182" s="159"/>
      <c r="F182" s="159"/>
      <c r="G182" s="160"/>
      <c r="H182" s="161"/>
      <c r="I182" s="162"/>
      <c r="J182" s="162"/>
      <c r="K182" s="162"/>
      <c r="L182" s="163"/>
    </row>
    <row r="183" spans="1:12" ht="32" x14ac:dyDescent="0.2">
      <c r="A183" s="9" t="s">
        <v>223</v>
      </c>
      <c r="B183" s="81" t="s">
        <v>224</v>
      </c>
      <c r="C183" s="17"/>
      <c r="D183" s="18"/>
      <c r="E183" s="18"/>
      <c r="F183" s="18"/>
      <c r="G183" s="19"/>
      <c r="H183" s="57"/>
      <c r="I183" s="24"/>
      <c r="J183" s="24"/>
      <c r="K183" s="24"/>
      <c r="L183" s="25"/>
    </row>
    <row r="184" spans="1:12" ht="32" x14ac:dyDescent="0.2">
      <c r="A184" s="9" t="s">
        <v>225</v>
      </c>
      <c r="B184" s="81" t="s">
        <v>226</v>
      </c>
      <c r="C184" s="17"/>
      <c r="D184" s="18"/>
      <c r="E184" s="18"/>
      <c r="F184" s="18"/>
      <c r="G184" s="19"/>
      <c r="H184" s="57"/>
      <c r="I184" s="24"/>
      <c r="J184" s="24"/>
      <c r="K184" s="24"/>
      <c r="L184" s="25"/>
    </row>
    <row r="185" spans="1:12" ht="32" x14ac:dyDescent="0.2">
      <c r="A185" s="9" t="s">
        <v>227</v>
      </c>
      <c r="B185" s="81" t="s">
        <v>228</v>
      </c>
      <c r="C185" s="17"/>
      <c r="D185" s="18"/>
      <c r="E185" s="18"/>
      <c r="F185" s="18"/>
      <c r="G185" s="19"/>
      <c r="H185" s="57"/>
      <c r="I185" s="24"/>
      <c r="J185" s="24"/>
      <c r="K185" s="24"/>
      <c r="L185" s="25"/>
    </row>
    <row r="186" spans="1:12" ht="16" x14ac:dyDescent="0.2">
      <c r="A186" s="9">
        <v>6.3</v>
      </c>
      <c r="B186" s="81" t="s">
        <v>229</v>
      </c>
      <c r="C186" s="158"/>
      <c r="D186" s="159"/>
      <c r="E186" s="159"/>
      <c r="F186" s="159"/>
      <c r="G186" s="160"/>
      <c r="H186" s="161"/>
      <c r="I186" s="162"/>
      <c r="J186" s="162"/>
      <c r="K186" s="162"/>
      <c r="L186" s="163"/>
    </row>
    <row r="187" spans="1:12" ht="16" x14ac:dyDescent="0.2">
      <c r="A187" s="9" t="s">
        <v>230</v>
      </c>
      <c r="B187" s="81" t="s">
        <v>231</v>
      </c>
      <c r="C187" s="17"/>
      <c r="D187" s="18"/>
      <c r="E187" s="18"/>
      <c r="F187" s="18"/>
      <c r="G187" s="19"/>
      <c r="H187" s="57"/>
      <c r="I187" s="24"/>
      <c r="J187" s="24"/>
      <c r="K187" s="24"/>
      <c r="L187" s="25"/>
    </row>
    <row r="188" spans="1:12" ht="16" x14ac:dyDescent="0.2">
      <c r="A188" s="9" t="s">
        <v>232</v>
      </c>
      <c r="B188" s="81" t="s">
        <v>233</v>
      </c>
      <c r="C188" s="164"/>
      <c r="D188" s="166"/>
      <c r="E188" s="166"/>
      <c r="F188" s="166"/>
      <c r="G188" s="168"/>
      <c r="H188" s="170"/>
      <c r="I188" s="172"/>
      <c r="J188" s="172"/>
      <c r="K188" s="172"/>
      <c r="L188" s="174"/>
    </row>
    <row r="189" spans="1:12" ht="16" x14ac:dyDescent="0.2">
      <c r="A189" s="9" t="s">
        <v>234</v>
      </c>
      <c r="B189" s="81" t="s">
        <v>235</v>
      </c>
      <c r="C189" s="178"/>
      <c r="D189" s="179"/>
      <c r="E189" s="179"/>
      <c r="F189" s="179"/>
      <c r="G189" s="180"/>
      <c r="H189" s="181"/>
      <c r="I189" s="176"/>
      <c r="J189" s="176"/>
      <c r="K189" s="176"/>
      <c r="L189" s="177"/>
    </row>
    <row r="190" spans="1:12" ht="16" x14ac:dyDescent="0.2">
      <c r="A190" s="9" t="s">
        <v>234</v>
      </c>
      <c r="B190" s="81" t="s">
        <v>236</v>
      </c>
      <c r="C190" s="178"/>
      <c r="D190" s="179"/>
      <c r="E190" s="179"/>
      <c r="F190" s="179"/>
      <c r="G190" s="180"/>
      <c r="H190" s="181"/>
      <c r="I190" s="176"/>
      <c r="J190" s="176"/>
      <c r="K190" s="176"/>
      <c r="L190" s="177"/>
    </row>
    <row r="191" spans="1:12" ht="16" x14ac:dyDescent="0.2">
      <c r="A191" s="9" t="s">
        <v>234</v>
      </c>
      <c r="B191" s="81" t="s">
        <v>237</v>
      </c>
      <c r="C191" s="178"/>
      <c r="D191" s="179"/>
      <c r="E191" s="179"/>
      <c r="F191" s="179"/>
      <c r="G191" s="180"/>
      <c r="H191" s="181"/>
      <c r="I191" s="176"/>
      <c r="J191" s="176"/>
      <c r="K191" s="176"/>
      <c r="L191" s="177"/>
    </row>
    <row r="192" spans="1:12" ht="16" x14ac:dyDescent="0.2">
      <c r="A192" s="9" t="s">
        <v>234</v>
      </c>
      <c r="B192" s="81" t="s">
        <v>238</v>
      </c>
      <c r="C192" s="178"/>
      <c r="D192" s="179"/>
      <c r="E192" s="179"/>
      <c r="F192" s="179"/>
      <c r="G192" s="180"/>
      <c r="H192" s="181"/>
      <c r="I192" s="176"/>
      <c r="J192" s="176"/>
      <c r="K192" s="176"/>
      <c r="L192" s="177"/>
    </row>
    <row r="193" spans="1:12" ht="16" x14ac:dyDescent="0.2">
      <c r="A193" s="9" t="s">
        <v>234</v>
      </c>
      <c r="B193" s="81" t="s">
        <v>239</v>
      </c>
      <c r="C193" s="178"/>
      <c r="D193" s="179"/>
      <c r="E193" s="179"/>
      <c r="F193" s="179"/>
      <c r="G193" s="180"/>
      <c r="H193" s="181"/>
      <c r="I193" s="176"/>
      <c r="J193" s="176"/>
      <c r="K193" s="176"/>
      <c r="L193" s="177"/>
    </row>
    <row r="194" spans="1:12" ht="16" x14ac:dyDescent="0.2">
      <c r="A194" s="9" t="s">
        <v>234</v>
      </c>
      <c r="B194" s="81" t="s">
        <v>240</v>
      </c>
      <c r="C194" s="178"/>
      <c r="D194" s="179"/>
      <c r="E194" s="179"/>
      <c r="F194" s="179"/>
      <c r="G194" s="180"/>
      <c r="H194" s="181"/>
      <c r="I194" s="176"/>
      <c r="J194" s="176"/>
      <c r="K194" s="176"/>
      <c r="L194" s="177"/>
    </row>
    <row r="195" spans="1:12" ht="16" x14ac:dyDescent="0.2">
      <c r="A195" s="9" t="s">
        <v>234</v>
      </c>
      <c r="B195" s="81" t="s">
        <v>241</v>
      </c>
      <c r="C195" s="165"/>
      <c r="D195" s="167"/>
      <c r="E195" s="167"/>
      <c r="F195" s="167"/>
      <c r="G195" s="169"/>
      <c r="H195" s="171"/>
      <c r="I195" s="173"/>
      <c r="J195" s="173"/>
      <c r="K195" s="173"/>
      <c r="L195" s="175"/>
    </row>
    <row r="196" spans="1:12" ht="33" thickBot="1" x14ac:dyDescent="0.25">
      <c r="A196" s="11" t="s">
        <v>242</v>
      </c>
      <c r="B196" s="82" t="s">
        <v>243</v>
      </c>
      <c r="C196" s="20"/>
      <c r="D196" s="21"/>
      <c r="E196" s="21"/>
      <c r="F196" s="21"/>
      <c r="G196" s="22"/>
      <c r="H196" s="77"/>
      <c r="I196" s="75"/>
      <c r="J196" s="75"/>
      <c r="K196" s="75"/>
      <c r="L196" s="76"/>
    </row>
    <row r="197" spans="1:12" ht="17" thickBot="1" x14ac:dyDescent="0.25">
      <c r="A197" s="39" t="s">
        <v>69</v>
      </c>
      <c r="B197" s="45" t="s">
        <v>244</v>
      </c>
      <c r="C197" s="51">
        <f t="shared" ref="C197:L197" si="5">SUM(C176:C196)</f>
        <v>0</v>
      </c>
      <c r="D197" s="51">
        <f t="shared" si="5"/>
        <v>0</v>
      </c>
      <c r="E197" s="51">
        <f t="shared" si="5"/>
        <v>0</v>
      </c>
      <c r="F197" s="51">
        <f t="shared" si="5"/>
        <v>0</v>
      </c>
      <c r="G197" s="52">
        <f t="shared" si="5"/>
        <v>0</v>
      </c>
      <c r="H197" s="53">
        <f t="shared" si="5"/>
        <v>0</v>
      </c>
      <c r="I197" s="54">
        <f t="shared" si="5"/>
        <v>0</v>
      </c>
      <c r="J197" s="54">
        <f t="shared" si="5"/>
        <v>0</v>
      </c>
      <c r="K197" s="54">
        <f t="shared" si="5"/>
        <v>0</v>
      </c>
      <c r="L197" s="55">
        <f t="shared" si="5"/>
        <v>0</v>
      </c>
    </row>
    <row r="199" spans="1:12" ht="16" thickBot="1" x14ac:dyDescent="0.25"/>
    <row r="200" spans="1:12" ht="17" thickBot="1" x14ac:dyDescent="0.25">
      <c r="A200" s="41" t="s">
        <v>14</v>
      </c>
      <c r="B200" s="44" t="s">
        <v>15</v>
      </c>
      <c r="C200" s="152" t="s">
        <v>16</v>
      </c>
      <c r="D200" s="153"/>
      <c r="E200" s="153"/>
      <c r="F200" s="153"/>
      <c r="G200" s="154"/>
      <c r="H200" s="193" t="s">
        <v>17</v>
      </c>
      <c r="I200" s="156"/>
      <c r="J200" s="156"/>
      <c r="K200" s="156"/>
      <c r="L200" s="157"/>
    </row>
    <row r="201" spans="1:12" ht="17" thickBot="1" x14ac:dyDescent="0.25">
      <c r="A201" s="41"/>
      <c r="B201" s="67" t="s">
        <v>245</v>
      </c>
      <c r="C201" s="83" t="s">
        <v>19</v>
      </c>
      <c r="D201" s="84" t="s">
        <v>20</v>
      </c>
      <c r="E201" s="84" t="s">
        <v>21</v>
      </c>
      <c r="F201" s="84" t="s">
        <v>22</v>
      </c>
      <c r="G201" s="85" t="s">
        <v>23</v>
      </c>
      <c r="H201" s="71" t="s">
        <v>19</v>
      </c>
      <c r="I201" s="72" t="s">
        <v>20</v>
      </c>
      <c r="J201" s="72" t="s">
        <v>21</v>
      </c>
      <c r="K201" s="72" t="s">
        <v>22</v>
      </c>
      <c r="L201" s="73" t="s">
        <v>23</v>
      </c>
    </row>
    <row r="202" spans="1:12" ht="16" x14ac:dyDescent="0.2">
      <c r="A202" s="74">
        <v>7.1</v>
      </c>
      <c r="B202" s="56" t="s">
        <v>246</v>
      </c>
      <c r="C202" s="194"/>
      <c r="D202" s="195"/>
      <c r="E202" s="195"/>
      <c r="F202" s="195"/>
      <c r="G202" s="196"/>
      <c r="H202" s="197"/>
      <c r="I202" s="198"/>
      <c r="J202" s="198"/>
      <c r="K202" s="198"/>
      <c r="L202" s="199"/>
    </row>
    <row r="203" spans="1:12" ht="32" x14ac:dyDescent="0.2">
      <c r="A203" s="9" t="s">
        <v>247</v>
      </c>
      <c r="B203" s="16" t="s">
        <v>248</v>
      </c>
      <c r="C203" s="17"/>
      <c r="D203" s="18"/>
      <c r="E203" s="18"/>
      <c r="F203" s="18"/>
      <c r="G203" s="19"/>
      <c r="H203" s="57"/>
      <c r="I203" s="24"/>
      <c r="J203" s="24"/>
      <c r="K203" s="24"/>
      <c r="L203" s="25"/>
    </row>
    <row r="204" spans="1:12" ht="32" x14ac:dyDescent="0.2">
      <c r="A204" s="9" t="s">
        <v>249</v>
      </c>
      <c r="B204" s="16" t="s">
        <v>250</v>
      </c>
      <c r="C204" s="17"/>
      <c r="D204" s="18"/>
      <c r="E204" s="18"/>
      <c r="F204" s="18"/>
      <c r="G204" s="19"/>
      <c r="H204" s="57"/>
      <c r="I204" s="24"/>
      <c r="J204" s="24"/>
      <c r="K204" s="24"/>
      <c r="L204" s="25"/>
    </row>
    <row r="205" spans="1:12" ht="32" x14ac:dyDescent="0.2">
      <c r="A205" s="9" t="s">
        <v>251</v>
      </c>
      <c r="B205" s="16" t="s">
        <v>252</v>
      </c>
      <c r="C205" s="17"/>
      <c r="D205" s="18"/>
      <c r="E205" s="18"/>
      <c r="F205" s="18"/>
      <c r="G205" s="19"/>
      <c r="H205" s="57"/>
      <c r="I205" s="24"/>
      <c r="J205" s="24"/>
      <c r="K205" s="24"/>
      <c r="L205" s="25"/>
    </row>
    <row r="206" spans="1:12" ht="16" x14ac:dyDescent="0.2">
      <c r="A206" s="9">
        <v>7.2</v>
      </c>
      <c r="B206" s="16" t="s">
        <v>253</v>
      </c>
      <c r="C206" s="158"/>
      <c r="D206" s="159"/>
      <c r="E206" s="159"/>
      <c r="F206" s="159"/>
      <c r="G206" s="160"/>
      <c r="H206" s="161"/>
      <c r="I206" s="162"/>
      <c r="J206" s="162"/>
      <c r="K206" s="162"/>
      <c r="L206" s="163"/>
    </row>
    <row r="207" spans="1:12" ht="16" x14ac:dyDescent="0.2">
      <c r="A207" s="9" t="s">
        <v>254</v>
      </c>
      <c r="B207" s="16" t="s">
        <v>26</v>
      </c>
      <c r="C207" s="200"/>
      <c r="D207" s="201"/>
      <c r="E207" s="201"/>
      <c r="F207" s="201"/>
      <c r="G207" s="202"/>
      <c r="H207" s="203"/>
      <c r="I207" s="204"/>
      <c r="J207" s="204"/>
      <c r="K207" s="204"/>
      <c r="L207" s="205"/>
    </row>
    <row r="208" spans="1:12" ht="32" x14ac:dyDescent="0.2">
      <c r="A208" s="10"/>
      <c r="B208" s="16" t="s">
        <v>255</v>
      </c>
      <c r="C208" s="200"/>
      <c r="D208" s="201"/>
      <c r="E208" s="201"/>
      <c r="F208" s="201"/>
      <c r="G208" s="202"/>
      <c r="H208" s="203"/>
      <c r="I208" s="204"/>
      <c r="J208" s="204"/>
      <c r="K208" s="204"/>
      <c r="L208" s="205"/>
    </row>
    <row r="209" spans="1:12" ht="16" x14ac:dyDescent="0.2">
      <c r="A209" s="10"/>
      <c r="B209" s="16" t="s">
        <v>256</v>
      </c>
      <c r="C209" s="200"/>
      <c r="D209" s="201"/>
      <c r="E209" s="201"/>
      <c r="F209" s="201"/>
      <c r="G209" s="202"/>
      <c r="H209" s="203"/>
      <c r="I209" s="204"/>
      <c r="J209" s="204"/>
      <c r="K209" s="204"/>
      <c r="L209" s="205"/>
    </row>
    <row r="210" spans="1:12" ht="16" x14ac:dyDescent="0.2">
      <c r="A210" s="10"/>
      <c r="B210" s="16" t="s">
        <v>28</v>
      </c>
      <c r="C210" s="200"/>
      <c r="D210" s="201"/>
      <c r="E210" s="201"/>
      <c r="F210" s="201"/>
      <c r="G210" s="202"/>
      <c r="H210" s="203"/>
      <c r="I210" s="204"/>
      <c r="J210" s="204"/>
      <c r="K210" s="204"/>
      <c r="L210" s="205"/>
    </row>
    <row r="211" spans="1:12" ht="32" x14ac:dyDescent="0.2">
      <c r="A211" s="10"/>
      <c r="B211" s="16" t="s">
        <v>257</v>
      </c>
      <c r="C211" s="200"/>
      <c r="D211" s="201"/>
      <c r="E211" s="201"/>
      <c r="F211" s="201"/>
      <c r="G211" s="202"/>
      <c r="H211" s="203"/>
      <c r="I211" s="204"/>
      <c r="J211" s="204"/>
      <c r="K211" s="204"/>
      <c r="L211" s="205"/>
    </row>
    <row r="212" spans="1:12" ht="16" x14ac:dyDescent="0.2">
      <c r="A212" s="9" t="s">
        <v>258</v>
      </c>
      <c r="B212" s="16" t="s">
        <v>26</v>
      </c>
      <c r="C212" s="200"/>
      <c r="D212" s="201"/>
      <c r="E212" s="201"/>
      <c r="F212" s="201"/>
      <c r="G212" s="202"/>
      <c r="H212" s="203"/>
      <c r="I212" s="204"/>
      <c r="J212" s="204"/>
      <c r="K212" s="204"/>
      <c r="L212" s="205"/>
    </row>
    <row r="213" spans="1:12" ht="32" x14ac:dyDescent="0.2">
      <c r="A213" s="10"/>
      <c r="B213" s="16" t="s">
        <v>259</v>
      </c>
      <c r="C213" s="200"/>
      <c r="D213" s="201"/>
      <c r="E213" s="201"/>
      <c r="F213" s="201"/>
      <c r="G213" s="202"/>
      <c r="H213" s="203"/>
      <c r="I213" s="204"/>
      <c r="J213" s="204"/>
      <c r="K213" s="204"/>
      <c r="L213" s="205"/>
    </row>
    <row r="214" spans="1:12" ht="16" x14ac:dyDescent="0.2">
      <c r="A214" s="10"/>
      <c r="B214" s="16" t="s">
        <v>256</v>
      </c>
      <c r="C214" s="200"/>
      <c r="D214" s="201"/>
      <c r="E214" s="201"/>
      <c r="F214" s="201"/>
      <c r="G214" s="202"/>
      <c r="H214" s="203"/>
      <c r="I214" s="204"/>
      <c r="J214" s="204"/>
      <c r="K214" s="204"/>
      <c r="L214" s="205"/>
    </row>
    <row r="215" spans="1:12" ht="16" x14ac:dyDescent="0.2">
      <c r="A215" s="9"/>
      <c r="B215" s="16" t="s">
        <v>28</v>
      </c>
      <c r="C215" s="200"/>
      <c r="D215" s="201"/>
      <c r="E215" s="201"/>
      <c r="F215" s="201"/>
      <c r="G215" s="202"/>
      <c r="H215" s="203"/>
      <c r="I215" s="204"/>
      <c r="J215" s="204"/>
      <c r="K215" s="204"/>
      <c r="L215" s="205"/>
    </row>
    <row r="216" spans="1:12" ht="32" x14ac:dyDescent="0.2">
      <c r="A216" s="9"/>
      <c r="B216" s="16" t="s">
        <v>260</v>
      </c>
      <c r="C216" s="200"/>
      <c r="D216" s="201"/>
      <c r="E216" s="201"/>
      <c r="F216" s="201"/>
      <c r="G216" s="202"/>
      <c r="H216" s="203"/>
      <c r="I216" s="204"/>
      <c r="J216" s="204"/>
      <c r="K216" s="204"/>
      <c r="L216" s="205"/>
    </row>
    <row r="217" spans="1:12" ht="16" x14ac:dyDescent="0.2">
      <c r="A217" s="9">
        <v>7.3</v>
      </c>
      <c r="B217" s="16" t="s">
        <v>261</v>
      </c>
      <c r="C217" s="158"/>
      <c r="D217" s="159"/>
      <c r="E217" s="159"/>
      <c r="F217" s="159"/>
      <c r="G217" s="160"/>
      <c r="H217" s="161"/>
      <c r="I217" s="162"/>
      <c r="J217" s="162"/>
      <c r="K217" s="162"/>
      <c r="L217" s="163"/>
    </row>
    <row r="218" spans="1:12" ht="33" thickBot="1" x14ac:dyDescent="0.25">
      <c r="A218" s="11" t="s">
        <v>262</v>
      </c>
      <c r="B218" s="78" t="s">
        <v>263</v>
      </c>
      <c r="C218" s="20"/>
      <c r="D218" s="21"/>
      <c r="E218" s="21"/>
      <c r="F218" s="21"/>
      <c r="G218" s="22"/>
      <c r="H218" s="77"/>
      <c r="I218" s="75"/>
      <c r="J218" s="75"/>
      <c r="K218" s="75"/>
      <c r="L218" s="76"/>
    </row>
    <row r="219" spans="1:12" ht="17" thickBot="1" x14ac:dyDescent="0.25">
      <c r="A219" s="39" t="s">
        <v>69</v>
      </c>
      <c r="B219" s="45" t="s">
        <v>264</v>
      </c>
      <c r="C219" s="51">
        <f t="shared" ref="C219:L219" si="6">SUM(C202:C218)</f>
        <v>0</v>
      </c>
      <c r="D219" s="51">
        <f t="shared" si="6"/>
        <v>0</v>
      </c>
      <c r="E219" s="51">
        <f t="shared" si="6"/>
        <v>0</v>
      </c>
      <c r="F219" s="51">
        <f t="shared" si="6"/>
        <v>0</v>
      </c>
      <c r="G219" s="52">
        <f t="shared" si="6"/>
        <v>0</v>
      </c>
      <c r="H219" s="53">
        <f t="shared" si="6"/>
        <v>0</v>
      </c>
      <c r="I219" s="54">
        <f t="shared" si="6"/>
        <v>0</v>
      </c>
      <c r="J219" s="54">
        <f t="shared" si="6"/>
        <v>0</v>
      </c>
      <c r="K219" s="54">
        <f t="shared" si="6"/>
        <v>0</v>
      </c>
      <c r="L219" s="55">
        <f t="shared" si="6"/>
        <v>0</v>
      </c>
    </row>
    <row r="221" spans="1:12" ht="16" thickBot="1" x14ac:dyDescent="0.25"/>
    <row r="222" spans="1:12" ht="17" thickBot="1" x14ac:dyDescent="0.25">
      <c r="A222" s="41" t="s">
        <v>14</v>
      </c>
      <c r="B222" s="44" t="s">
        <v>15</v>
      </c>
      <c r="C222" s="152" t="s">
        <v>16</v>
      </c>
      <c r="D222" s="153"/>
      <c r="E222" s="153"/>
      <c r="F222" s="153"/>
      <c r="G222" s="154"/>
      <c r="H222" s="193" t="s">
        <v>17</v>
      </c>
      <c r="I222" s="156"/>
      <c r="J222" s="156"/>
      <c r="K222" s="156"/>
      <c r="L222" s="157"/>
    </row>
    <row r="223" spans="1:12" ht="17" thickBot="1" x14ac:dyDescent="0.25">
      <c r="A223" s="41"/>
      <c r="B223" s="67" t="s">
        <v>265</v>
      </c>
      <c r="C223" s="68" t="s">
        <v>19</v>
      </c>
      <c r="D223" s="69" t="s">
        <v>20</v>
      </c>
      <c r="E223" s="69" t="s">
        <v>21</v>
      </c>
      <c r="F223" s="69" t="s">
        <v>22</v>
      </c>
      <c r="G223" s="70" t="s">
        <v>23</v>
      </c>
      <c r="H223" s="71" t="s">
        <v>19</v>
      </c>
      <c r="I223" s="72" t="s">
        <v>20</v>
      </c>
      <c r="J223" s="72" t="s">
        <v>21</v>
      </c>
      <c r="K223" s="72" t="s">
        <v>22</v>
      </c>
      <c r="L223" s="73" t="s">
        <v>23</v>
      </c>
    </row>
    <row r="224" spans="1:12" ht="16" x14ac:dyDescent="0.2">
      <c r="A224" s="74">
        <v>8.1</v>
      </c>
      <c r="B224" s="80" t="s">
        <v>266</v>
      </c>
      <c r="C224" s="194"/>
      <c r="D224" s="195"/>
      <c r="E224" s="195"/>
      <c r="F224" s="195"/>
      <c r="G224" s="196"/>
      <c r="H224" s="197"/>
      <c r="I224" s="198"/>
      <c r="J224" s="198"/>
      <c r="K224" s="198"/>
      <c r="L224" s="199"/>
    </row>
    <row r="225" spans="1:12" ht="16" x14ac:dyDescent="0.2">
      <c r="A225" s="9" t="s">
        <v>267</v>
      </c>
      <c r="B225" s="81" t="s">
        <v>268</v>
      </c>
      <c r="C225" s="34"/>
      <c r="D225" s="18"/>
      <c r="E225" s="18"/>
      <c r="F225" s="18"/>
      <c r="G225" s="19"/>
      <c r="H225" s="57"/>
      <c r="I225" s="24"/>
      <c r="J225" s="24"/>
      <c r="K225" s="24"/>
      <c r="L225" s="25"/>
    </row>
    <row r="226" spans="1:12" ht="32" x14ac:dyDescent="0.2">
      <c r="A226" s="9" t="s">
        <v>269</v>
      </c>
      <c r="B226" s="81" t="s">
        <v>270</v>
      </c>
      <c r="C226" s="34"/>
      <c r="D226" s="18"/>
      <c r="E226" s="18"/>
      <c r="F226" s="18"/>
      <c r="G226" s="19"/>
      <c r="H226" s="57"/>
      <c r="I226" s="24"/>
      <c r="J226" s="24"/>
      <c r="K226" s="24"/>
      <c r="L226" s="25"/>
    </row>
    <row r="227" spans="1:12" ht="32" x14ac:dyDescent="0.2">
      <c r="A227" s="9" t="s">
        <v>271</v>
      </c>
      <c r="B227" s="81" t="s">
        <v>272</v>
      </c>
      <c r="C227" s="34"/>
      <c r="D227" s="18"/>
      <c r="E227" s="18"/>
      <c r="F227" s="18"/>
      <c r="G227" s="19"/>
      <c r="H227" s="57"/>
      <c r="I227" s="24"/>
      <c r="J227" s="24"/>
      <c r="K227" s="24"/>
      <c r="L227" s="25"/>
    </row>
    <row r="228" spans="1:12" ht="16" x14ac:dyDescent="0.2">
      <c r="A228" s="9">
        <v>8.1999999999999993</v>
      </c>
      <c r="B228" s="81" t="s">
        <v>273</v>
      </c>
      <c r="C228" s="158"/>
      <c r="D228" s="159"/>
      <c r="E228" s="159"/>
      <c r="F228" s="159"/>
      <c r="G228" s="160"/>
      <c r="H228" s="161"/>
      <c r="I228" s="162"/>
      <c r="J228" s="162"/>
      <c r="K228" s="162"/>
      <c r="L228" s="163"/>
    </row>
    <row r="229" spans="1:12" ht="16" x14ac:dyDescent="0.2">
      <c r="A229" s="9" t="s">
        <v>274</v>
      </c>
      <c r="B229" s="81" t="s">
        <v>275</v>
      </c>
      <c r="C229" s="34"/>
      <c r="D229" s="18"/>
      <c r="E229" s="18"/>
      <c r="F229" s="18"/>
      <c r="G229" s="19"/>
      <c r="H229" s="57"/>
      <c r="I229" s="24"/>
      <c r="J229" s="24"/>
      <c r="K229" s="24"/>
      <c r="L229" s="25"/>
    </row>
    <row r="230" spans="1:12" ht="16" x14ac:dyDescent="0.2">
      <c r="A230" s="9" t="s">
        <v>276</v>
      </c>
      <c r="B230" s="81" t="s">
        <v>277</v>
      </c>
      <c r="C230" s="34"/>
      <c r="D230" s="18"/>
      <c r="E230" s="18"/>
      <c r="F230" s="18"/>
      <c r="G230" s="19"/>
      <c r="H230" s="57"/>
      <c r="I230" s="24"/>
      <c r="J230" s="24"/>
      <c r="K230" s="24"/>
      <c r="L230" s="25"/>
    </row>
    <row r="231" spans="1:12" ht="16" x14ac:dyDescent="0.2">
      <c r="A231" s="9" t="s">
        <v>278</v>
      </c>
      <c r="B231" s="81" t="s">
        <v>26</v>
      </c>
      <c r="C231" s="164"/>
      <c r="D231" s="166"/>
      <c r="E231" s="166"/>
      <c r="F231" s="166"/>
      <c r="G231" s="168"/>
      <c r="H231" s="170"/>
      <c r="I231" s="172"/>
      <c r="J231" s="172"/>
      <c r="K231" s="172"/>
      <c r="L231" s="174"/>
    </row>
    <row r="232" spans="1:12" ht="16" x14ac:dyDescent="0.2">
      <c r="A232" s="9"/>
      <c r="B232" s="81" t="s">
        <v>279</v>
      </c>
      <c r="C232" s="165"/>
      <c r="D232" s="167"/>
      <c r="E232" s="167"/>
      <c r="F232" s="167"/>
      <c r="G232" s="169"/>
      <c r="H232" s="171"/>
      <c r="I232" s="173"/>
      <c r="J232" s="173"/>
      <c r="K232" s="173"/>
      <c r="L232" s="175"/>
    </row>
    <row r="233" spans="1:12" ht="16" x14ac:dyDescent="0.2">
      <c r="A233" s="9"/>
      <c r="B233" s="81" t="s">
        <v>28</v>
      </c>
      <c r="C233" s="164"/>
      <c r="D233" s="166"/>
      <c r="E233" s="166"/>
      <c r="F233" s="166"/>
      <c r="G233" s="168"/>
      <c r="H233" s="170"/>
      <c r="I233" s="172"/>
      <c r="J233" s="172"/>
      <c r="K233" s="172"/>
      <c r="L233" s="174"/>
    </row>
    <row r="234" spans="1:12" ht="48" x14ac:dyDescent="0.2">
      <c r="A234" s="9"/>
      <c r="B234" s="81" t="s">
        <v>280</v>
      </c>
      <c r="C234" s="165"/>
      <c r="D234" s="167"/>
      <c r="E234" s="167"/>
      <c r="F234" s="167"/>
      <c r="G234" s="169"/>
      <c r="H234" s="171"/>
      <c r="I234" s="173"/>
      <c r="J234" s="173"/>
      <c r="K234" s="173"/>
      <c r="L234" s="175"/>
    </row>
    <row r="235" spans="1:12" ht="16" x14ac:dyDescent="0.2">
      <c r="A235" s="9">
        <v>8.3000000000000007</v>
      </c>
      <c r="B235" s="81" t="s">
        <v>281</v>
      </c>
      <c r="C235" s="158"/>
      <c r="D235" s="159"/>
      <c r="E235" s="159"/>
      <c r="F235" s="159"/>
      <c r="G235" s="160"/>
      <c r="H235" s="161"/>
      <c r="I235" s="162"/>
      <c r="J235" s="162"/>
      <c r="K235" s="162"/>
      <c r="L235" s="163"/>
    </row>
    <row r="236" spans="1:12" ht="16" x14ac:dyDescent="0.2">
      <c r="A236" s="9" t="s">
        <v>282</v>
      </c>
      <c r="B236" s="81" t="s">
        <v>26</v>
      </c>
      <c r="C236" s="164"/>
      <c r="D236" s="166"/>
      <c r="E236" s="166"/>
      <c r="F236" s="166"/>
      <c r="G236" s="168"/>
      <c r="H236" s="170"/>
      <c r="I236" s="172"/>
      <c r="J236" s="172"/>
      <c r="K236" s="172"/>
      <c r="L236" s="174"/>
    </row>
    <row r="237" spans="1:12" ht="16" x14ac:dyDescent="0.2">
      <c r="A237" s="9"/>
      <c r="B237" s="81" t="s">
        <v>283</v>
      </c>
      <c r="C237" s="165"/>
      <c r="D237" s="167"/>
      <c r="E237" s="167"/>
      <c r="F237" s="167"/>
      <c r="G237" s="169"/>
      <c r="H237" s="171"/>
      <c r="I237" s="173"/>
      <c r="J237" s="173"/>
      <c r="K237" s="173"/>
      <c r="L237" s="175"/>
    </row>
    <row r="238" spans="1:12" ht="16" x14ac:dyDescent="0.2">
      <c r="A238" s="9"/>
      <c r="B238" s="81" t="s">
        <v>28</v>
      </c>
      <c r="C238" s="164"/>
      <c r="D238" s="166"/>
      <c r="E238" s="166"/>
      <c r="F238" s="166"/>
      <c r="G238" s="168"/>
      <c r="H238" s="170"/>
      <c r="I238" s="172"/>
      <c r="J238" s="172"/>
      <c r="K238" s="172"/>
      <c r="L238" s="174"/>
    </row>
    <row r="239" spans="1:12" ht="16" x14ac:dyDescent="0.2">
      <c r="A239" s="9"/>
      <c r="B239" s="81" t="s">
        <v>284</v>
      </c>
      <c r="C239" s="165"/>
      <c r="D239" s="167"/>
      <c r="E239" s="167"/>
      <c r="F239" s="167"/>
      <c r="G239" s="169"/>
      <c r="H239" s="171"/>
      <c r="I239" s="173"/>
      <c r="J239" s="173"/>
      <c r="K239" s="173"/>
      <c r="L239" s="175"/>
    </row>
    <row r="240" spans="1:12" ht="17" thickBot="1" x14ac:dyDescent="0.25">
      <c r="A240" s="11" t="s">
        <v>285</v>
      </c>
      <c r="B240" s="82" t="s">
        <v>286</v>
      </c>
      <c r="C240" s="89"/>
      <c r="D240" s="90"/>
      <c r="E240" s="90"/>
      <c r="F240" s="90"/>
      <c r="G240" s="91"/>
      <c r="H240" s="92"/>
      <c r="I240" s="93"/>
      <c r="J240" s="93"/>
      <c r="K240" s="93"/>
      <c r="L240" s="94"/>
    </row>
    <row r="241" spans="1:12" ht="17" thickBot="1" x14ac:dyDescent="0.25">
      <c r="A241" s="39" t="s">
        <v>69</v>
      </c>
      <c r="B241" s="88" t="s">
        <v>287</v>
      </c>
      <c r="C241" s="95">
        <f t="shared" ref="C241:L241" si="7">SUM(C224:C240)</f>
        <v>0</v>
      </c>
      <c r="D241" s="29">
        <f t="shared" si="7"/>
        <v>0</v>
      </c>
      <c r="E241" s="29">
        <f t="shared" si="7"/>
        <v>0</v>
      </c>
      <c r="F241" s="29">
        <f t="shared" si="7"/>
        <v>0</v>
      </c>
      <c r="G241" s="30">
        <f t="shared" si="7"/>
        <v>0</v>
      </c>
      <c r="H241" s="31">
        <f t="shared" si="7"/>
        <v>0</v>
      </c>
      <c r="I241" s="32">
        <f t="shared" si="7"/>
        <v>0</v>
      </c>
      <c r="J241" s="32">
        <f t="shared" si="7"/>
        <v>0</v>
      </c>
      <c r="K241" s="32">
        <f t="shared" si="7"/>
        <v>0</v>
      </c>
      <c r="L241" s="33">
        <f t="shared" si="7"/>
        <v>0</v>
      </c>
    </row>
    <row r="243" spans="1:12" ht="16" thickBot="1" x14ac:dyDescent="0.25"/>
    <row r="244" spans="1:12" ht="17" thickBot="1" x14ac:dyDescent="0.25">
      <c r="A244" s="41" t="s">
        <v>14</v>
      </c>
      <c r="B244" s="44" t="s">
        <v>15</v>
      </c>
      <c r="C244" s="152" t="s">
        <v>16</v>
      </c>
      <c r="D244" s="153"/>
      <c r="E244" s="153"/>
      <c r="F244" s="153"/>
      <c r="G244" s="154"/>
      <c r="H244" s="193" t="s">
        <v>17</v>
      </c>
      <c r="I244" s="156"/>
      <c r="J244" s="156"/>
      <c r="K244" s="156"/>
      <c r="L244" s="157"/>
    </row>
    <row r="245" spans="1:12" ht="17" thickBot="1" x14ac:dyDescent="0.25">
      <c r="A245" s="41"/>
      <c r="B245" s="67" t="s">
        <v>288</v>
      </c>
      <c r="C245" s="68" t="s">
        <v>19</v>
      </c>
      <c r="D245" s="69" t="s">
        <v>20</v>
      </c>
      <c r="E245" s="69" t="s">
        <v>21</v>
      </c>
      <c r="F245" s="69" t="s">
        <v>22</v>
      </c>
      <c r="G245" s="70" t="s">
        <v>23</v>
      </c>
      <c r="H245" s="71" t="s">
        <v>19</v>
      </c>
      <c r="I245" s="72" t="s">
        <v>20</v>
      </c>
      <c r="J245" s="72" t="s">
        <v>21</v>
      </c>
      <c r="K245" s="72" t="s">
        <v>22</v>
      </c>
      <c r="L245" s="73" t="s">
        <v>23</v>
      </c>
    </row>
    <row r="246" spans="1:12" ht="16" x14ac:dyDescent="0.2">
      <c r="A246" s="74">
        <v>9.1</v>
      </c>
      <c r="B246" s="80" t="s">
        <v>289</v>
      </c>
      <c r="C246" s="194"/>
      <c r="D246" s="195"/>
      <c r="E246" s="195"/>
      <c r="F246" s="195"/>
      <c r="G246" s="196"/>
      <c r="H246" s="197"/>
      <c r="I246" s="198"/>
      <c r="J246" s="198"/>
      <c r="K246" s="198"/>
      <c r="L246" s="199"/>
    </row>
    <row r="247" spans="1:12" ht="32" x14ac:dyDescent="0.2">
      <c r="A247" s="9" t="s">
        <v>290</v>
      </c>
      <c r="B247" s="81" t="s">
        <v>291</v>
      </c>
      <c r="C247" s="34"/>
      <c r="D247" s="18"/>
      <c r="E247" s="18"/>
      <c r="F247" s="18"/>
      <c r="G247" s="19"/>
      <c r="H247" s="57"/>
      <c r="I247" s="24"/>
      <c r="J247" s="24"/>
      <c r="K247" s="24"/>
      <c r="L247" s="25"/>
    </row>
    <row r="248" spans="1:12" ht="48" x14ac:dyDescent="0.2">
      <c r="A248" s="9" t="s">
        <v>292</v>
      </c>
      <c r="B248" s="81" t="s">
        <v>293</v>
      </c>
      <c r="C248" s="34"/>
      <c r="D248" s="18"/>
      <c r="E248" s="18"/>
      <c r="F248" s="18"/>
      <c r="G248" s="19"/>
      <c r="H248" s="57"/>
      <c r="I248" s="24"/>
      <c r="J248" s="24"/>
      <c r="K248" s="24"/>
      <c r="L248" s="25"/>
    </row>
    <row r="249" spans="1:12" ht="32" x14ac:dyDescent="0.2">
      <c r="A249" s="9" t="s">
        <v>294</v>
      </c>
      <c r="B249" s="81" t="s">
        <v>295</v>
      </c>
      <c r="C249" s="34"/>
      <c r="D249" s="18"/>
      <c r="E249" s="18"/>
      <c r="F249" s="18"/>
      <c r="G249" s="19"/>
      <c r="H249" s="57"/>
      <c r="I249" s="24"/>
      <c r="J249" s="24"/>
      <c r="K249" s="24"/>
      <c r="L249" s="25"/>
    </row>
    <row r="250" spans="1:12" ht="16" x14ac:dyDescent="0.2">
      <c r="A250" s="9"/>
      <c r="B250" s="81" t="s">
        <v>296</v>
      </c>
      <c r="C250" s="34"/>
      <c r="D250" s="18"/>
      <c r="E250" s="18"/>
      <c r="F250" s="18"/>
      <c r="G250" s="19"/>
      <c r="H250" s="57"/>
      <c r="I250" s="24"/>
      <c r="J250" s="24"/>
      <c r="K250" s="24"/>
      <c r="L250" s="25"/>
    </row>
    <row r="251" spans="1:12" ht="32" x14ac:dyDescent="0.2">
      <c r="A251" s="9" t="s">
        <v>297</v>
      </c>
      <c r="B251" s="81" t="s">
        <v>298</v>
      </c>
      <c r="C251" s="34"/>
      <c r="D251" s="18"/>
      <c r="E251" s="18"/>
      <c r="F251" s="18"/>
      <c r="G251" s="19"/>
      <c r="H251" s="57"/>
      <c r="I251" s="24"/>
      <c r="J251" s="24"/>
      <c r="K251" s="24"/>
      <c r="L251" s="25"/>
    </row>
    <row r="252" spans="1:12" ht="16" x14ac:dyDescent="0.2">
      <c r="A252" s="9" t="s">
        <v>299</v>
      </c>
      <c r="B252" s="81" t="s">
        <v>300</v>
      </c>
      <c r="C252" s="34"/>
      <c r="D252" s="18"/>
      <c r="E252" s="18"/>
      <c r="F252" s="18"/>
      <c r="G252" s="19"/>
      <c r="H252" s="57"/>
      <c r="I252" s="24"/>
      <c r="J252" s="24"/>
      <c r="K252" s="24"/>
      <c r="L252" s="25"/>
    </row>
    <row r="253" spans="1:12" ht="16" x14ac:dyDescent="0.2">
      <c r="A253" s="9">
        <v>9.1999999999999993</v>
      </c>
      <c r="B253" s="81" t="s">
        <v>301</v>
      </c>
      <c r="C253" s="158"/>
      <c r="D253" s="159"/>
      <c r="E253" s="159"/>
      <c r="F253" s="159"/>
      <c r="G253" s="160"/>
      <c r="H253" s="161"/>
      <c r="I253" s="162"/>
      <c r="J253" s="162"/>
      <c r="K253" s="162"/>
      <c r="L253" s="163"/>
    </row>
    <row r="254" spans="1:12" ht="32" x14ac:dyDescent="0.2">
      <c r="A254" s="9" t="s">
        <v>302</v>
      </c>
      <c r="B254" s="81" t="s">
        <v>303</v>
      </c>
      <c r="C254" s="34"/>
      <c r="D254" s="18"/>
      <c r="E254" s="18"/>
      <c r="F254" s="18"/>
      <c r="G254" s="19"/>
      <c r="H254" s="57"/>
      <c r="I254" s="24"/>
      <c r="J254" s="24"/>
      <c r="K254" s="24"/>
      <c r="L254" s="25"/>
    </row>
    <row r="255" spans="1:12" ht="16" x14ac:dyDescent="0.2">
      <c r="A255" s="9">
        <v>9.3000000000000007</v>
      </c>
      <c r="B255" s="81" t="s">
        <v>304</v>
      </c>
      <c r="C255" s="158"/>
      <c r="D255" s="159"/>
      <c r="E255" s="159"/>
      <c r="F255" s="159"/>
      <c r="G255" s="160"/>
      <c r="H255" s="161"/>
      <c r="I255" s="162"/>
      <c r="J255" s="162"/>
      <c r="K255" s="162"/>
      <c r="L255" s="163"/>
    </row>
    <row r="256" spans="1:12" ht="16" x14ac:dyDescent="0.2">
      <c r="A256" s="9" t="s">
        <v>305</v>
      </c>
      <c r="B256" s="81" t="s">
        <v>26</v>
      </c>
      <c r="C256" s="164"/>
      <c r="D256" s="166"/>
      <c r="E256" s="166"/>
      <c r="F256" s="166"/>
      <c r="G256" s="168"/>
      <c r="H256" s="170"/>
      <c r="I256" s="172"/>
      <c r="J256" s="172"/>
      <c r="K256" s="172"/>
      <c r="L256" s="174"/>
    </row>
    <row r="257" spans="1:12" ht="16" x14ac:dyDescent="0.2">
      <c r="A257" s="9"/>
      <c r="B257" s="81" t="s">
        <v>306</v>
      </c>
      <c r="C257" s="178"/>
      <c r="D257" s="179"/>
      <c r="E257" s="179"/>
      <c r="F257" s="179"/>
      <c r="G257" s="180"/>
      <c r="H257" s="181"/>
      <c r="I257" s="176"/>
      <c r="J257" s="176"/>
      <c r="K257" s="176"/>
      <c r="L257" s="177"/>
    </row>
    <row r="258" spans="1:12" ht="32" x14ac:dyDescent="0.2">
      <c r="A258" s="9"/>
      <c r="B258" s="81" t="s">
        <v>307</v>
      </c>
      <c r="C258" s="165"/>
      <c r="D258" s="167"/>
      <c r="E258" s="167"/>
      <c r="F258" s="167"/>
      <c r="G258" s="169"/>
      <c r="H258" s="171"/>
      <c r="I258" s="173"/>
      <c r="J258" s="173"/>
      <c r="K258" s="173"/>
      <c r="L258" s="175"/>
    </row>
    <row r="259" spans="1:12" ht="16" x14ac:dyDescent="0.2">
      <c r="A259" s="9"/>
      <c r="B259" s="81" t="s">
        <v>28</v>
      </c>
      <c r="C259" s="164"/>
      <c r="D259" s="166"/>
      <c r="E259" s="166"/>
      <c r="F259" s="166"/>
      <c r="G259" s="168"/>
      <c r="H259" s="170"/>
      <c r="I259" s="172"/>
      <c r="J259" s="172"/>
      <c r="K259" s="172"/>
      <c r="L259" s="174"/>
    </row>
    <row r="260" spans="1:12" ht="16" x14ac:dyDescent="0.2">
      <c r="A260" s="9"/>
      <c r="B260" s="81" t="s">
        <v>308</v>
      </c>
      <c r="C260" s="165"/>
      <c r="D260" s="167"/>
      <c r="E260" s="167"/>
      <c r="F260" s="167"/>
      <c r="G260" s="169"/>
      <c r="H260" s="171"/>
      <c r="I260" s="173"/>
      <c r="J260" s="173"/>
      <c r="K260" s="173"/>
      <c r="L260" s="175"/>
    </row>
    <row r="261" spans="1:12" ht="16" x14ac:dyDescent="0.2">
      <c r="A261" s="9">
        <v>9.4</v>
      </c>
      <c r="B261" s="81" t="s">
        <v>309</v>
      </c>
      <c r="C261" s="158"/>
      <c r="D261" s="159"/>
      <c r="E261" s="159"/>
      <c r="F261" s="159"/>
      <c r="G261" s="160"/>
      <c r="H261" s="161"/>
      <c r="I261" s="162"/>
      <c r="J261" s="162"/>
      <c r="K261" s="162"/>
      <c r="L261" s="163"/>
    </row>
    <row r="262" spans="1:12" ht="33" thickBot="1" x14ac:dyDescent="0.25">
      <c r="A262" s="11" t="s">
        <v>310</v>
      </c>
      <c r="B262" s="82" t="s">
        <v>311</v>
      </c>
      <c r="C262" s="89"/>
      <c r="D262" s="90"/>
      <c r="E262" s="90"/>
      <c r="F262" s="90"/>
      <c r="G262" s="91"/>
      <c r="H262" s="92"/>
      <c r="I262" s="93"/>
      <c r="J262" s="93"/>
      <c r="K262" s="93"/>
      <c r="L262" s="94"/>
    </row>
    <row r="263" spans="1:12" ht="17" thickBot="1" x14ac:dyDescent="0.25">
      <c r="A263" s="39" t="s">
        <v>69</v>
      </c>
      <c r="B263" s="88" t="s">
        <v>312</v>
      </c>
      <c r="C263" s="95">
        <f t="shared" ref="C263:L263" si="8">SUM(C246:C262)</f>
        <v>0</v>
      </c>
      <c r="D263" s="29">
        <f t="shared" si="8"/>
        <v>0</v>
      </c>
      <c r="E263" s="29">
        <f t="shared" si="8"/>
        <v>0</v>
      </c>
      <c r="F263" s="29">
        <f t="shared" si="8"/>
        <v>0</v>
      </c>
      <c r="G263" s="30">
        <f t="shared" si="8"/>
        <v>0</v>
      </c>
      <c r="H263" s="31">
        <f t="shared" si="8"/>
        <v>0</v>
      </c>
      <c r="I263" s="32">
        <f t="shared" si="8"/>
        <v>0</v>
      </c>
      <c r="J263" s="32">
        <f t="shared" si="8"/>
        <v>0</v>
      </c>
      <c r="K263" s="32">
        <f t="shared" si="8"/>
        <v>0</v>
      </c>
      <c r="L263" s="33">
        <f t="shared" si="8"/>
        <v>0</v>
      </c>
    </row>
    <row r="265" spans="1:12" ht="16" thickBot="1" x14ac:dyDescent="0.25"/>
    <row r="266" spans="1:12" ht="17" thickBot="1" x14ac:dyDescent="0.25">
      <c r="A266" s="41" t="s">
        <v>14</v>
      </c>
      <c r="B266" s="44" t="s">
        <v>15</v>
      </c>
      <c r="C266" s="152" t="s">
        <v>16</v>
      </c>
      <c r="D266" s="153"/>
      <c r="E266" s="153"/>
      <c r="F266" s="153"/>
      <c r="G266" s="154"/>
      <c r="H266" s="193" t="s">
        <v>17</v>
      </c>
      <c r="I266" s="156"/>
      <c r="J266" s="156"/>
      <c r="K266" s="156"/>
      <c r="L266" s="157"/>
    </row>
    <row r="267" spans="1:12" ht="17" thickBot="1" x14ac:dyDescent="0.25">
      <c r="A267" s="41"/>
      <c r="B267" s="67" t="s">
        <v>313</v>
      </c>
      <c r="C267" s="68" t="s">
        <v>19</v>
      </c>
      <c r="D267" s="69" t="s">
        <v>20</v>
      </c>
      <c r="E267" s="69" t="s">
        <v>21</v>
      </c>
      <c r="F267" s="69" t="s">
        <v>22</v>
      </c>
      <c r="G267" s="70" t="s">
        <v>23</v>
      </c>
      <c r="H267" s="71" t="s">
        <v>19</v>
      </c>
      <c r="I267" s="72" t="s">
        <v>20</v>
      </c>
      <c r="J267" s="72" t="s">
        <v>21</v>
      </c>
      <c r="K267" s="72" t="s">
        <v>22</v>
      </c>
      <c r="L267" s="73" t="s">
        <v>23</v>
      </c>
    </row>
    <row r="268" spans="1:12" ht="16" x14ac:dyDescent="0.2">
      <c r="A268" s="74">
        <v>10.1</v>
      </c>
      <c r="B268" s="80" t="s">
        <v>314</v>
      </c>
      <c r="C268" s="194"/>
      <c r="D268" s="195"/>
      <c r="E268" s="195"/>
      <c r="F268" s="195"/>
      <c r="G268" s="196"/>
      <c r="H268" s="197"/>
      <c r="I268" s="198"/>
      <c r="J268" s="198"/>
      <c r="K268" s="198"/>
      <c r="L268" s="199"/>
    </row>
    <row r="269" spans="1:12" ht="16" x14ac:dyDescent="0.2">
      <c r="A269" s="9" t="s">
        <v>315</v>
      </c>
      <c r="B269" s="81" t="s">
        <v>316</v>
      </c>
      <c r="C269" s="34"/>
      <c r="D269" s="18"/>
      <c r="E269" s="18"/>
      <c r="F269" s="18"/>
      <c r="G269" s="19"/>
      <c r="H269" s="57"/>
      <c r="I269" s="24"/>
      <c r="J269" s="24"/>
      <c r="K269" s="24"/>
      <c r="L269" s="25"/>
    </row>
    <row r="270" spans="1:12" ht="32" x14ac:dyDescent="0.2">
      <c r="A270" s="9" t="s">
        <v>317</v>
      </c>
      <c r="B270" s="81" t="s">
        <v>318</v>
      </c>
      <c r="C270" s="34"/>
      <c r="D270" s="18"/>
      <c r="E270" s="18"/>
      <c r="F270" s="18"/>
      <c r="G270" s="19"/>
      <c r="H270" s="57"/>
      <c r="I270" s="24"/>
      <c r="J270" s="24"/>
      <c r="K270" s="24"/>
      <c r="L270" s="25"/>
    </row>
    <row r="271" spans="1:12" ht="16" x14ac:dyDescent="0.2">
      <c r="A271" s="9"/>
      <c r="B271" s="81" t="s">
        <v>319</v>
      </c>
      <c r="C271" s="34"/>
      <c r="D271" s="18"/>
      <c r="E271" s="18"/>
      <c r="F271" s="18"/>
      <c r="G271" s="19"/>
      <c r="H271" s="57"/>
      <c r="I271" s="24"/>
      <c r="J271" s="24"/>
      <c r="K271" s="24"/>
      <c r="L271" s="25"/>
    </row>
    <row r="272" spans="1:12" ht="16" x14ac:dyDescent="0.2">
      <c r="A272" s="9" t="s">
        <v>320</v>
      </c>
      <c r="B272" s="81" t="s">
        <v>321</v>
      </c>
      <c r="C272" s="34"/>
      <c r="D272" s="18"/>
      <c r="E272" s="18"/>
      <c r="F272" s="18"/>
      <c r="G272" s="19"/>
      <c r="H272" s="57"/>
      <c r="I272" s="24"/>
      <c r="J272" s="24"/>
      <c r="K272" s="24"/>
      <c r="L272" s="25"/>
    </row>
    <row r="273" spans="1:12" ht="16" x14ac:dyDescent="0.2">
      <c r="A273" s="9"/>
      <c r="B273" s="81" t="s">
        <v>319</v>
      </c>
      <c r="C273" s="34"/>
      <c r="D273" s="18"/>
      <c r="E273" s="18"/>
      <c r="F273" s="18"/>
      <c r="G273" s="19"/>
      <c r="H273" s="57"/>
      <c r="I273" s="24"/>
      <c r="J273" s="24"/>
      <c r="K273" s="24"/>
      <c r="L273" s="25"/>
    </row>
    <row r="274" spans="1:12" ht="16" x14ac:dyDescent="0.2">
      <c r="A274" s="9">
        <v>10.199999999999999</v>
      </c>
      <c r="B274" s="81" t="s">
        <v>322</v>
      </c>
      <c r="C274" s="158"/>
      <c r="D274" s="159"/>
      <c r="E274" s="159"/>
      <c r="F274" s="159"/>
      <c r="G274" s="160"/>
      <c r="H274" s="161"/>
      <c r="I274" s="162"/>
      <c r="J274" s="162"/>
      <c r="K274" s="162"/>
      <c r="L274" s="163"/>
    </row>
    <row r="275" spans="1:12" ht="16" x14ac:dyDescent="0.2">
      <c r="A275" s="9" t="s">
        <v>323</v>
      </c>
      <c r="B275" s="81" t="s">
        <v>26</v>
      </c>
      <c r="C275" s="164"/>
      <c r="D275" s="166"/>
      <c r="E275" s="166"/>
      <c r="F275" s="166"/>
      <c r="G275" s="168"/>
      <c r="H275" s="170"/>
      <c r="I275" s="172"/>
      <c r="J275" s="172"/>
      <c r="K275" s="172"/>
      <c r="L275" s="174"/>
    </row>
    <row r="276" spans="1:12" ht="32" x14ac:dyDescent="0.2">
      <c r="A276" s="9"/>
      <c r="B276" s="81" t="s">
        <v>324</v>
      </c>
      <c r="C276" s="165"/>
      <c r="D276" s="167"/>
      <c r="E276" s="167"/>
      <c r="F276" s="167"/>
      <c r="G276" s="169"/>
      <c r="H276" s="171"/>
      <c r="I276" s="173"/>
      <c r="J276" s="173"/>
      <c r="K276" s="173"/>
      <c r="L276" s="175"/>
    </row>
    <row r="277" spans="1:12" ht="16" x14ac:dyDescent="0.2">
      <c r="A277" s="9"/>
      <c r="B277" s="81" t="s">
        <v>28</v>
      </c>
      <c r="C277" s="164"/>
      <c r="D277" s="166"/>
      <c r="E277" s="166"/>
      <c r="F277" s="166"/>
      <c r="G277" s="168"/>
      <c r="H277" s="170"/>
      <c r="I277" s="172"/>
      <c r="J277" s="172"/>
      <c r="K277" s="172"/>
      <c r="L277" s="174"/>
    </row>
    <row r="278" spans="1:12" ht="32" x14ac:dyDescent="0.2">
      <c r="A278" s="9"/>
      <c r="B278" s="81" t="s">
        <v>325</v>
      </c>
      <c r="C278" s="165"/>
      <c r="D278" s="167"/>
      <c r="E278" s="167"/>
      <c r="F278" s="167"/>
      <c r="G278" s="169"/>
      <c r="H278" s="171"/>
      <c r="I278" s="173"/>
      <c r="J278" s="173"/>
      <c r="K278" s="173"/>
      <c r="L278" s="175"/>
    </row>
    <row r="279" spans="1:12" ht="16" x14ac:dyDescent="0.2">
      <c r="A279" s="9"/>
      <c r="B279" s="81" t="s">
        <v>326</v>
      </c>
      <c r="C279" s="164"/>
      <c r="D279" s="166"/>
      <c r="E279" s="166"/>
      <c r="F279" s="166"/>
      <c r="G279" s="168"/>
      <c r="H279" s="170"/>
      <c r="I279" s="172"/>
      <c r="J279" s="172"/>
      <c r="K279" s="172"/>
      <c r="L279" s="174"/>
    </row>
    <row r="280" spans="1:12" ht="32" x14ac:dyDescent="0.2">
      <c r="A280" s="9"/>
      <c r="B280" s="81" t="s">
        <v>327</v>
      </c>
      <c r="C280" s="165"/>
      <c r="D280" s="167"/>
      <c r="E280" s="167"/>
      <c r="F280" s="167"/>
      <c r="G280" s="169"/>
      <c r="H280" s="171"/>
      <c r="I280" s="173"/>
      <c r="J280" s="173"/>
      <c r="K280" s="173"/>
      <c r="L280" s="175"/>
    </row>
    <row r="281" spans="1:12" ht="16" x14ac:dyDescent="0.2">
      <c r="A281" s="9">
        <v>10.3</v>
      </c>
      <c r="B281" s="81" t="s">
        <v>328</v>
      </c>
      <c r="C281" s="158"/>
      <c r="D281" s="159"/>
      <c r="E281" s="159"/>
      <c r="F281" s="159"/>
      <c r="G281" s="160"/>
      <c r="H281" s="161"/>
      <c r="I281" s="162"/>
      <c r="J281" s="162"/>
      <c r="K281" s="162"/>
      <c r="L281" s="163"/>
    </row>
    <row r="282" spans="1:12" ht="16" x14ac:dyDescent="0.2">
      <c r="A282" s="9" t="s">
        <v>329</v>
      </c>
      <c r="B282" s="81" t="s">
        <v>26</v>
      </c>
      <c r="C282" s="164"/>
      <c r="D282" s="166"/>
      <c r="E282" s="166"/>
      <c r="F282" s="166"/>
      <c r="G282" s="168"/>
      <c r="H282" s="170"/>
      <c r="I282" s="172"/>
      <c r="J282" s="172"/>
      <c r="K282" s="172"/>
      <c r="L282" s="174"/>
    </row>
    <row r="283" spans="1:12" ht="32" x14ac:dyDescent="0.2">
      <c r="A283" s="9"/>
      <c r="B283" s="81" t="s">
        <v>330</v>
      </c>
      <c r="C283" s="165"/>
      <c r="D283" s="167"/>
      <c r="E283" s="167"/>
      <c r="F283" s="167"/>
      <c r="G283" s="169"/>
      <c r="H283" s="171"/>
      <c r="I283" s="173"/>
      <c r="J283" s="173"/>
      <c r="K283" s="173"/>
      <c r="L283" s="175"/>
    </row>
    <row r="284" spans="1:12" ht="16" x14ac:dyDescent="0.2">
      <c r="A284" s="9"/>
      <c r="B284" s="81" t="s">
        <v>28</v>
      </c>
      <c r="C284" s="164"/>
      <c r="D284" s="166"/>
      <c r="E284" s="166"/>
      <c r="F284" s="166"/>
      <c r="G284" s="168"/>
      <c r="H284" s="170"/>
      <c r="I284" s="172"/>
      <c r="J284" s="172"/>
      <c r="K284" s="172"/>
      <c r="L284" s="174"/>
    </row>
    <row r="285" spans="1:12" ht="32" x14ac:dyDescent="0.2">
      <c r="A285" s="9"/>
      <c r="B285" s="81" t="s">
        <v>331</v>
      </c>
      <c r="C285" s="165"/>
      <c r="D285" s="167"/>
      <c r="E285" s="167"/>
      <c r="F285" s="167"/>
      <c r="G285" s="169"/>
      <c r="H285" s="171"/>
      <c r="I285" s="173"/>
      <c r="J285" s="173"/>
      <c r="K285" s="173"/>
      <c r="L285" s="175"/>
    </row>
    <row r="286" spans="1:12" ht="16" x14ac:dyDescent="0.2">
      <c r="A286" s="9">
        <v>10.4</v>
      </c>
      <c r="B286" s="81" t="s">
        <v>332</v>
      </c>
      <c r="C286" s="158"/>
      <c r="D286" s="159"/>
      <c r="E286" s="159"/>
      <c r="F286" s="159"/>
      <c r="G286" s="160"/>
      <c r="H286" s="161"/>
      <c r="I286" s="162"/>
      <c r="J286" s="162"/>
      <c r="K286" s="162"/>
      <c r="L286" s="163"/>
    </row>
    <row r="287" spans="1:12" ht="16" x14ac:dyDescent="0.2">
      <c r="A287" s="9" t="s">
        <v>333</v>
      </c>
      <c r="B287" s="81" t="s">
        <v>26</v>
      </c>
      <c r="C287" s="164"/>
      <c r="D287" s="166"/>
      <c r="E287" s="166"/>
      <c r="F287" s="166"/>
      <c r="G287" s="168"/>
      <c r="H287" s="170"/>
      <c r="I287" s="172"/>
      <c r="J287" s="172"/>
      <c r="K287" s="172"/>
      <c r="L287" s="174"/>
    </row>
    <row r="288" spans="1:12" ht="32" x14ac:dyDescent="0.2">
      <c r="A288" s="9"/>
      <c r="B288" s="81" t="s">
        <v>334</v>
      </c>
      <c r="C288" s="165"/>
      <c r="D288" s="167"/>
      <c r="E288" s="167"/>
      <c r="F288" s="167"/>
      <c r="G288" s="169"/>
      <c r="H288" s="171"/>
      <c r="I288" s="173"/>
      <c r="J288" s="173"/>
      <c r="K288" s="173"/>
      <c r="L288" s="175"/>
    </row>
    <row r="289" spans="1:12" ht="16" x14ac:dyDescent="0.2">
      <c r="A289" s="9"/>
      <c r="B289" s="81" t="s">
        <v>28</v>
      </c>
      <c r="C289" s="164"/>
      <c r="D289" s="166"/>
      <c r="E289" s="166"/>
      <c r="F289" s="166"/>
      <c r="G289" s="168"/>
      <c r="H289" s="170"/>
      <c r="I289" s="172"/>
      <c r="J289" s="172"/>
      <c r="K289" s="172"/>
      <c r="L289" s="174"/>
    </row>
    <row r="290" spans="1:12" ht="48" x14ac:dyDescent="0.2">
      <c r="A290" s="9"/>
      <c r="B290" s="81" t="s">
        <v>335</v>
      </c>
      <c r="C290" s="165"/>
      <c r="D290" s="167"/>
      <c r="E290" s="167"/>
      <c r="F290" s="167"/>
      <c r="G290" s="169"/>
      <c r="H290" s="171"/>
      <c r="I290" s="173"/>
      <c r="J290" s="173"/>
      <c r="K290" s="173"/>
      <c r="L290" s="175"/>
    </row>
    <row r="291" spans="1:12" ht="16" x14ac:dyDescent="0.2">
      <c r="A291" s="9">
        <v>10.5</v>
      </c>
      <c r="B291" s="81" t="s">
        <v>336</v>
      </c>
      <c r="C291" s="158"/>
      <c r="D291" s="159"/>
      <c r="E291" s="159"/>
      <c r="F291" s="159"/>
      <c r="G291" s="160"/>
      <c r="H291" s="161"/>
      <c r="I291" s="162"/>
      <c r="J291" s="162"/>
      <c r="K291" s="162"/>
      <c r="L291" s="163"/>
    </row>
    <row r="292" spans="1:12" ht="16" x14ac:dyDescent="0.2">
      <c r="A292" s="9" t="s">
        <v>337</v>
      </c>
      <c r="B292" s="81" t="s">
        <v>26</v>
      </c>
      <c r="C292" s="164"/>
      <c r="D292" s="166"/>
      <c r="E292" s="166"/>
      <c r="F292" s="166"/>
      <c r="G292" s="168"/>
      <c r="H292" s="170"/>
      <c r="I292" s="172"/>
      <c r="J292" s="172"/>
      <c r="K292" s="172"/>
      <c r="L292" s="174"/>
    </row>
    <row r="293" spans="1:12" ht="32" x14ac:dyDescent="0.2">
      <c r="A293" s="9"/>
      <c r="B293" s="81" t="s">
        <v>338</v>
      </c>
      <c r="C293" s="165"/>
      <c r="D293" s="167"/>
      <c r="E293" s="167"/>
      <c r="F293" s="167"/>
      <c r="G293" s="169"/>
      <c r="H293" s="171"/>
      <c r="I293" s="173"/>
      <c r="J293" s="173"/>
      <c r="K293" s="173"/>
      <c r="L293" s="175"/>
    </row>
    <row r="294" spans="1:12" ht="16" x14ac:dyDescent="0.2">
      <c r="A294" s="9"/>
      <c r="B294" s="81" t="s">
        <v>28</v>
      </c>
      <c r="C294" s="164"/>
      <c r="D294" s="166"/>
      <c r="E294" s="166"/>
      <c r="F294" s="166"/>
      <c r="G294" s="168"/>
      <c r="H294" s="170"/>
      <c r="I294" s="172"/>
      <c r="J294" s="172"/>
      <c r="K294" s="172"/>
      <c r="L294" s="174"/>
    </row>
    <row r="295" spans="1:12" ht="32" x14ac:dyDescent="0.2">
      <c r="A295" s="9"/>
      <c r="B295" s="81" t="s">
        <v>339</v>
      </c>
      <c r="C295" s="165"/>
      <c r="D295" s="167"/>
      <c r="E295" s="167"/>
      <c r="F295" s="167"/>
      <c r="G295" s="169"/>
      <c r="H295" s="171"/>
      <c r="I295" s="173"/>
      <c r="J295" s="173"/>
      <c r="K295" s="173"/>
      <c r="L295" s="175"/>
    </row>
    <row r="296" spans="1:12" ht="16" x14ac:dyDescent="0.2">
      <c r="A296" s="9" t="s">
        <v>340</v>
      </c>
      <c r="B296" s="81" t="s">
        <v>26</v>
      </c>
      <c r="C296" s="164"/>
      <c r="D296" s="166"/>
      <c r="E296" s="166"/>
      <c r="F296" s="166"/>
      <c r="G296" s="168"/>
      <c r="H296" s="170"/>
      <c r="I296" s="172"/>
      <c r="J296" s="172"/>
      <c r="K296" s="172"/>
      <c r="L296" s="174"/>
    </row>
    <row r="297" spans="1:12" ht="32" x14ac:dyDescent="0.2">
      <c r="A297" s="9"/>
      <c r="B297" s="81" t="s">
        <v>341</v>
      </c>
      <c r="C297" s="165"/>
      <c r="D297" s="167"/>
      <c r="E297" s="167"/>
      <c r="F297" s="167"/>
      <c r="G297" s="169"/>
      <c r="H297" s="171"/>
      <c r="I297" s="173"/>
      <c r="J297" s="173"/>
      <c r="K297" s="173"/>
      <c r="L297" s="175"/>
    </row>
    <row r="298" spans="1:12" ht="16" x14ac:dyDescent="0.2">
      <c r="A298" s="12"/>
      <c r="B298" s="86" t="s">
        <v>28</v>
      </c>
      <c r="C298" s="164"/>
      <c r="D298" s="166"/>
      <c r="E298" s="166"/>
      <c r="F298" s="166"/>
      <c r="G298" s="168"/>
      <c r="H298" s="170"/>
      <c r="I298" s="172"/>
      <c r="J298" s="172"/>
      <c r="K298" s="172"/>
      <c r="L298" s="174"/>
    </row>
    <row r="299" spans="1:12" ht="33" thickBot="1" x14ac:dyDescent="0.25">
      <c r="A299" s="11"/>
      <c r="B299" s="82" t="s">
        <v>342</v>
      </c>
      <c r="C299" s="178"/>
      <c r="D299" s="179"/>
      <c r="E299" s="179"/>
      <c r="F299" s="179"/>
      <c r="G299" s="180"/>
      <c r="H299" s="181"/>
      <c r="I299" s="176"/>
      <c r="J299" s="176"/>
      <c r="K299" s="176"/>
      <c r="L299" s="177"/>
    </row>
    <row r="300" spans="1:12" ht="17" thickBot="1" x14ac:dyDescent="0.25">
      <c r="A300" s="39" t="s">
        <v>69</v>
      </c>
      <c r="B300" s="88" t="s">
        <v>343</v>
      </c>
      <c r="C300" s="95">
        <f t="shared" ref="C300:L300" si="9">SUM(C268:C299)</f>
        <v>0</v>
      </c>
      <c r="D300" s="29">
        <f t="shared" si="9"/>
        <v>0</v>
      </c>
      <c r="E300" s="29">
        <f t="shared" si="9"/>
        <v>0</v>
      </c>
      <c r="F300" s="29">
        <f t="shared" si="9"/>
        <v>0</v>
      </c>
      <c r="G300" s="30">
        <f t="shared" si="9"/>
        <v>0</v>
      </c>
      <c r="H300" s="31">
        <f t="shared" si="9"/>
        <v>0</v>
      </c>
      <c r="I300" s="32">
        <f t="shared" si="9"/>
        <v>0</v>
      </c>
      <c r="J300" s="32">
        <f t="shared" si="9"/>
        <v>0</v>
      </c>
      <c r="K300" s="32">
        <f t="shared" si="9"/>
        <v>0</v>
      </c>
      <c r="L300" s="33">
        <f t="shared" si="9"/>
        <v>0</v>
      </c>
    </row>
    <row r="302" spans="1:12" ht="16" thickBot="1" x14ac:dyDescent="0.25"/>
    <row r="303" spans="1:12" ht="17" thickBot="1" x14ac:dyDescent="0.25">
      <c r="A303" s="41" t="s">
        <v>14</v>
      </c>
      <c r="B303" s="44" t="s">
        <v>15</v>
      </c>
      <c r="C303" s="152" t="s">
        <v>16</v>
      </c>
      <c r="D303" s="153"/>
      <c r="E303" s="153"/>
      <c r="F303" s="153"/>
      <c r="G303" s="206"/>
      <c r="H303" s="155" t="s">
        <v>17</v>
      </c>
      <c r="I303" s="156"/>
      <c r="J303" s="156"/>
      <c r="K303" s="156"/>
      <c r="L303" s="157"/>
    </row>
    <row r="304" spans="1:12" ht="17" thickBot="1" x14ac:dyDescent="0.25">
      <c r="A304" s="41"/>
      <c r="B304" s="87" t="s">
        <v>344</v>
      </c>
      <c r="C304" s="83" t="s">
        <v>19</v>
      </c>
      <c r="D304" s="84" t="s">
        <v>20</v>
      </c>
      <c r="E304" s="84" t="s">
        <v>21</v>
      </c>
      <c r="F304" s="84" t="s">
        <v>22</v>
      </c>
      <c r="G304" s="102" t="s">
        <v>23</v>
      </c>
      <c r="H304" s="104" t="s">
        <v>19</v>
      </c>
      <c r="I304" s="100" t="s">
        <v>20</v>
      </c>
      <c r="J304" s="100" t="s">
        <v>21</v>
      </c>
      <c r="K304" s="100" t="s">
        <v>22</v>
      </c>
      <c r="L304" s="101" t="s">
        <v>23</v>
      </c>
    </row>
    <row r="305" spans="1:12" ht="16" x14ac:dyDescent="0.2">
      <c r="A305" s="74">
        <v>11.1</v>
      </c>
      <c r="B305" s="80" t="s">
        <v>345</v>
      </c>
      <c r="C305" s="158"/>
      <c r="D305" s="159"/>
      <c r="E305" s="159"/>
      <c r="F305" s="159"/>
      <c r="G305" s="160"/>
      <c r="H305" s="207"/>
      <c r="I305" s="204"/>
      <c r="J305" s="204"/>
      <c r="K305" s="204"/>
      <c r="L305" s="205"/>
    </row>
    <row r="306" spans="1:12" ht="32" x14ac:dyDescent="0.2">
      <c r="A306" s="9" t="s">
        <v>346</v>
      </c>
      <c r="B306" s="81" t="s">
        <v>347</v>
      </c>
      <c r="C306" s="97"/>
      <c r="D306" s="133"/>
      <c r="E306" s="133"/>
      <c r="F306" s="133"/>
      <c r="G306" s="103"/>
      <c r="H306" s="130"/>
      <c r="I306" s="131"/>
      <c r="J306" s="131"/>
      <c r="K306" s="131"/>
      <c r="L306" s="132"/>
    </row>
    <row r="307" spans="1:12" ht="16" x14ac:dyDescent="0.2">
      <c r="A307" s="9" t="s">
        <v>348</v>
      </c>
      <c r="B307" s="81" t="s">
        <v>26</v>
      </c>
      <c r="C307" s="164"/>
      <c r="D307" s="166"/>
      <c r="E307" s="166"/>
      <c r="F307" s="166"/>
      <c r="G307" s="168"/>
      <c r="H307" s="170"/>
      <c r="I307" s="172"/>
      <c r="J307" s="172"/>
      <c r="K307" s="172"/>
      <c r="L307" s="174"/>
    </row>
    <row r="308" spans="1:12" ht="32" x14ac:dyDescent="0.2">
      <c r="A308" s="9"/>
      <c r="B308" s="81" t="s">
        <v>349</v>
      </c>
      <c r="C308" s="165"/>
      <c r="D308" s="167"/>
      <c r="E308" s="167"/>
      <c r="F308" s="167"/>
      <c r="G308" s="169"/>
      <c r="H308" s="171"/>
      <c r="I308" s="173"/>
      <c r="J308" s="173"/>
      <c r="K308" s="173"/>
      <c r="L308" s="175"/>
    </row>
    <row r="309" spans="1:12" ht="16" x14ac:dyDescent="0.2">
      <c r="A309" s="9"/>
      <c r="B309" s="81" t="s">
        <v>28</v>
      </c>
      <c r="C309" s="164"/>
      <c r="D309" s="166"/>
      <c r="E309" s="166"/>
      <c r="F309" s="166"/>
      <c r="G309" s="168"/>
      <c r="H309" s="170"/>
      <c r="I309" s="172"/>
      <c r="J309" s="172"/>
      <c r="K309" s="172"/>
      <c r="L309" s="174"/>
    </row>
    <row r="310" spans="1:12" ht="16" x14ac:dyDescent="0.2">
      <c r="A310" s="9"/>
      <c r="B310" s="81" t="s">
        <v>350</v>
      </c>
      <c r="C310" s="165"/>
      <c r="D310" s="167"/>
      <c r="E310" s="167"/>
      <c r="F310" s="167"/>
      <c r="G310" s="169"/>
      <c r="H310" s="171"/>
      <c r="I310" s="173"/>
      <c r="J310" s="173"/>
      <c r="K310" s="173"/>
      <c r="L310" s="175"/>
    </row>
    <row r="311" spans="1:12" ht="16" x14ac:dyDescent="0.2">
      <c r="A311" s="9"/>
      <c r="B311" s="81" t="s">
        <v>326</v>
      </c>
      <c r="C311" s="164"/>
      <c r="D311" s="166"/>
      <c r="E311" s="166"/>
      <c r="F311" s="166"/>
      <c r="G311" s="168"/>
      <c r="H311" s="170"/>
      <c r="I311" s="172"/>
      <c r="J311" s="172"/>
      <c r="K311" s="172"/>
      <c r="L311" s="174"/>
    </row>
    <row r="312" spans="1:12" ht="32" x14ac:dyDescent="0.2">
      <c r="A312" s="9"/>
      <c r="B312" s="81" t="s">
        <v>351</v>
      </c>
      <c r="C312" s="165"/>
      <c r="D312" s="167"/>
      <c r="E312" s="167"/>
      <c r="F312" s="167"/>
      <c r="G312" s="169"/>
      <c r="H312" s="171"/>
      <c r="I312" s="173"/>
      <c r="J312" s="173"/>
      <c r="K312" s="173"/>
      <c r="L312" s="175"/>
    </row>
    <row r="313" spans="1:12" ht="16" x14ac:dyDescent="0.2">
      <c r="A313" s="9"/>
      <c r="B313" s="81" t="s">
        <v>352</v>
      </c>
      <c r="C313" s="164"/>
      <c r="D313" s="166"/>
      <c r="E313" s="166"/>
      <c r="F313" s="166"/>
      <c r="G313" s="168"/>
      <c r="H313" s="170"/>
      <c r="I313" s="172"/>
      <c r="J313" s="172"/>
      <c r="K313" s="172"/>
      <c r="L313" s="174"/>
    </row>
    <row r="314" spans="1:12" ht="32" x14ac:dyDescent="0.2">
      <c r="A314" s="9"/>
      <c r="B314" s="81" t="s">
        <v>353</v>
      </c>
      <c r="C314" s="165"/>
      <c r="D314" s="167"/>
      <c r="E314" s="167"/>
      <c r="F314" s="167"/>
      <c r="G314" s="169"/>
      <c r="H314" s="171"/>
      <c r="I314" s="173"/>
      <c r="J314" s="173"/>
      <c r="K314" s="173"/>
      <c r="L314" s="175"/>
    </row>
    <row r="315" spans="1:12" ht="16" x14ac:dyDescent="0.2">
      <c r="A315" s="9">
        <v>11.2</v>
      </c>
      <c r="B315" s="81" t="s">
        <v>354</v>
      </c>
      <c r="C315" s="158"/>
      <c r="D315" s="159"/>
      <c r="E315" s="159"/>
      <c r="F315" s="159"/>
      <c r="G315" s="160"/>
      <c r="H315" s="161"/>
      <c r="I315" s="162"/>
      <c r="J315" s="162"/>
      <c r="K315" s="162"/>
      <c r="L315" s="163"/>
    </row>
    <row r="316" spans="1:12" ht="16" x14ac:dyDescent="0.2">
      <c r="A316" s="9" t="s">
        <v>355</v>
      </c>
      <c r="B316" s="81" t="s">
        <v>26</v>
      </c>
      <c r="C316" s="164"/>
      <c r="D316" s="166"/>
      <c r="E316" s="166"/>
      <c r="F316" s="166"/>
      <c r="G316" s="168"/>
      <c r="H316" s="170"/>
      <c r="I316" s="172"/>
      <c r="J316" s="172"/>
      <c r="K316" s="172"/>
      <c r="L316" s="174"/>
    </row>
    <row r="317" spans="1:12" ht="32" x14ac:dyDescent="0.2">
      <c r="A317" s="9"/>
      <c r="B317" s="81" t="s">
        <v>356</v>
      </c>
      <c r="C317" s="165"/>
      <c r="D317" s="167"/>
      <c r="E317" s="167"/>
      <c r="F317" s="167"/>
      <c r="G317" s="169"/>
      <c r="H317" s="171"/>
      <c r="I317" s="173"/>
      <c r="J317" s="173"/>
      <c r="K317" s="173"/>
      <c r="L317" s="175"/>
    </row>
    <row r="318" spans="1:12" ht="16" x14ac:dyDescent="0.2">
      <c r="A318" s="9"/>
      <c r="B318" s="81" t="s">
        <v>28</v>
      </c>
      <c r="C318" s="164"/>
      <c r="D318" s="166"/>
      <c r="E318" s="166"/>
      <c r="F318" s="166"/>
      <c r="G318" s="168"/>
      <c r="H318" s="170"/>
      <c r="I318" s="172"/>
      <c r="J318" s="172"/>
      <c r="K318" s="172"/>
      <c r="L318" s="174"/>
    </row>
    <row r="319" spans="1:12" ht="32" x14ac:dyDescent="0.2">
      <c r="A319" s="9"/>
      <c r="B319" s="81" t="s">
        <v>357</v>
      </c>
      <c r="C319" s="165"/>
      <c r="D319" s="167"/>
      <c r="E319" s="167"/>
      <c r="F319" s="167"/>
      <c r="G319" s="169"/>
      <c r="H319" s="171"/>
      <c r="I319" s="173"/>
      <c r="J319" s="173"/>
      <c r="K319" s="173"/>
      <c r="L319" s="175"/>
    </row>
    <row r="320" spans="1:12" ht="16" x14ac:dyDescent="0.2">
      <c r="A320" s="9" t="s">
        <v>358</v>
      </c>
      <c r="B320" s="81" t="s">
        <v>26</v>
      </c>
      <c r="C320" s="164"/>
      <c r="D320" s="166"/>
      <c r="E320" s="166"/>
      <c r="F320" s="166"/>
      <c r="G320" s="168"/>
      <c r="H320" s="170"/>
      <c r="I320" s="172"/>
      <c r="J320" s="172"/>
      <c r="K320" s="172"/>
      <c r="L320" s="174"/>
    </row>
    <row r="321" spans="1:12" ht="16" x14ac:dyDescent="0.2">
      <c r="A321" s="9"/>
      <c r="B321" s="81" t="s">
        <v>359</v>
      </c>
      <c r="C321" s="165"/>
      <c r="D321" s="167"/>
      <c r="E321" s="167"/>
      <c r="F321" s="167"/>
      <c r="G321" s="169"/>
      <c r="H321" s="171"/>
      <c r="I321" s="173"/>
      <c r="J321" s="173"/>
      <c r="K321" s="173"/>
      <c r="L321" s="175"/>
    </row>
    <row r="322" spans="1:12" ht="16" x14ac:dyDescent="0.2">
      <c r="A322" s="9"/>
      <c r="B322" s="81" t="s">
        <v>28</v>
      </c>
      <c r="C322" s="164"/>
      <c r="D322" s="166"/>
      <c r="E322" s="166"/>
      <c r="F322" s="166"/>
      <c r="G322" s="168"/>
      <c r="H322" s="170"/>
      <c r="I322" s="172"/>
      <c r="J322" s="172"/>
      <c r="K322" s="172"/>
      <c r="L322" s="174"/>
    </row>
    <row r="323" spans="1:12" ht="33" thickBot="1" x14ac:dyDescent="0.25">
      <c r="A323" s="11"/>
      <c r="B323" s="82" t="s">
        <v>360</v>
      </c>
      <c r="C323" s="184"/>
      <c r="D323" s="185"/>
      <c r="E323" s="185"/>
      <c r="F323" s="185"/>
      <c r="G323" s="186"/>
      <c r="H323" s="187"/>
      <c r="I323" s="182"/>
      <c r="J323" s="182"/>
      <c r="K323" s="182"/>
      <c r="L323" s="183"/>
    </row>
    <row r="324" spans="1:12" ht="17" thickBot="1" x14ac:dyDescent="0.25">
      <c r="A324" s="39" t="s">
        <v>69</v>
      </c>
      <c r="B324" s="88" t="s">
        <v>361</v>
      </c>
      <c r="C324" s="95">
        <f t="shared" ref="C324:L324" si="10">SUM(C305:C323)</f>
        <v>0</v>
      </c>
      <c r="D324" s="29">
        <f t="shared" si="10"/>
        <v>0</v>
      </c>
      <c r="E324" s="29">
        <f t="shared" si="10"/>
        <v>0</v>
      </c>
      <c r="F324" s="29">
        <f t="shared" si="10"/>
        <v>0</v>
      </c>
      <c r="G324" s="30">
        <f t="shared" si="10"/>
        <v>0</v>
      </c>
      <c r="H324" s="31">
        <f t="shared" si="10"/>
        <v>0</v>
      </c>
      <c r="I324" s="32">
        <f t="shared" si="10"/>
        <v>0</v>
      </c>
      <c r="J324" s="32">
        <f t="shared" si="10"/>
        <v>0</v>
      </c>
      <c r="K324" s="32">
        <f t="shared" si="10"/>
        <v>0</v>
      </c>
      <c r="L324" s="33">
        <f t="shared" si="10"/>
        <v>0</v>
      </c>
    </row>
    <row r="326" spans="1:12" ht="16" thickBot="1" x14ac:dyDescent="0.25"/>
    <row r="327" spans="1:12" ht="17" thickBot="1" x14ac:dyDescent="0.25">
      <c r="A327" s="41" t="s">
        <v>14</v>
      </c>
      <c r="B327" s="44" t="s">
        <v>15</v>
      </c>
      <c r="C327" s="152" t="s">
        <v>16</v>
      </c>
      <c r="D327" s="153"/>
      <c r="E327" s="153"/>
      <c r="F327" s="153"/>
      <c r="G327" s="154"/>
      <c r="H327" s="193" t="s">
        <v>17</v>
      </c>
      <c r="I327" s="156"/>
      <c r="J327" s="156"/>
      <c r="K327" s="156"/>
      <c r="L327" s="157"/>
    </row>
    <row r="328" spans="1:12" ht="17" thickBot="1" x14ac:dyDescent="0.25">
      <c r="A328" s="41"/>
      <c r="B328" s="67" t="s">
        <v>362</v>
      </c>
      <c r="C328" s="68" t="s">
        <v>19</v>
      </c>
      <c r="D328" s="69" t="s">
        <v>20</v>
      </c>
      <c r="E328" s="69" t="s">
        <v>21</v>
      </c>
      <c r="F328" s="69" t="s">
        <v>22</v>
      </c>
      <c r="G328" s="70" t="s">
        <v>23</v>
      </c>
      <c r="H328" s="71" t="s">
        <v>19</v>
      </c>
      <c r="I328" s="72" t="s">
        <v>20</v>
      </c>
      <c r="J328" s="72" t="s">
        <v>21</v>
      </c>
      <c r="K328" s="72" t="s">
        <v>22</v>
      </c>
      <c r="L328" s="73" t="s">
        <v>23</v>
      </c>
    </row>
    <row r="329" spans="1:12" ht="16" x14ac:dyDescent="0.2">
      <c r="A329" s="74">
        <v>12.1</v>
      </c>
      <c r="B329" s="80" t="s">
        <v>363</v>
      </c>
      <c r="C329" s="194"/>
      <c r="D329" s="195"/>
      <c r="E329" s="195"/>
      <c r="F329" s="195"/>
      <c r="G329" s="196"/>
      <c r="H329" s="197"/>
      <c r="I329" s="198"/>
      <c r="J329" s="198"/>
      <c r="K329" s="198"/>
      <c r="L329" s="199"/>
    </row>
    <row r="330" spans="1:12" ht="32" x14ac:dyDescent="0.2">
      <c r="A330" s="9" t="s">
        <v>364</v>
      </c>
      <c r="B330" s="81" t="s">
        <v>365</v>
      </c>
      <c r="C330" s="47"/>
      <c r="D330" s="27"/>
      <c r="E330" s="27"/>
      <c r="F330" s="27"/>
      <c r="G330" s="48"/>
      <c r="H330" s="98"/>
      <c r="I330" s="28"/>
      <c r="J330" s="28"/>
      <c r="K330" s="28"/>
      <c r="L330" s="50"/>
    </row>
    <row r="331" spans="1:12" ht="32" x14ac:dyDescent="0.2">
      <c r="A331" s="9" t="s">
        <v>366</v>
      </c>
      <c r="B331" s="81" t="s">
        <v>367</v>
      </c>
      <c r="C331" s="34"/>
      <c r="D331" s="18"/>
      <c r="E331" s="18"/>
      <c r="F331" s="18"/>
      <c r="G331" s="19"/>
      <c r="H331" s="57"/>
      <c r="I331" s="24"/>
      <c r="J331" s="24"/>
      <c r="K331" s="24"/>
      <c r="L331" s="25"/>
    </row>
    <row r="332" spans="1:12" ht="16" x14ac:dyDescent="0.2">
      <c r="A332" s="9">
        <v>12.2</v>
      </c>
      <c r="B332" s="81" t="s">
        <v>368</v>
      </c>
      <c r="C332" s="159"/>
      <c r="D332" s="159"/>
      <c r="E332" s="159"/>
      <c r="F332" s="159"/>
      <c r="G332" s="160"/>
      <c r="H332" s="161"/>
      <c r="I332" s="162"/>
      <c r="J332" s="162"/>
      <c r="K332" s="162"/>
      <c r="L332" s="163"/>
    </row>
    <row r="333" spans="1:12" ht="32" x14ac:dyDescent="0.2">
      <c r="A333" s="9" t="s">
        <v>369</v>
      </c>
      <c r="B333" s="81" t="s">
        <v>370</v>
      </c>
      <c r="C333" s="34"/>
      <c r="D333" s="18"/>
      <c r="E333" s="18"/>
      <c r="F333" s="18"/>
      <c r="G333" s="19"/>
      <c r="H333" s="57"/>
      <c r="I333" s="24"/>
      <c r="J333" s="24"/>
      <c r="K333" s="24"/>
      <c r="L333" s="25"/>
    </row>
    <row r="334" spans="1:12" ht="16" x14ac:dyDescent="0.2">
      <c r="A334" s="9" t="s">
        <v>371</v>
      </c>
      <c r="B334" s="81" t="s">
        <v>372</v>
      </c>
      <c r="C334" s="34"/>
      <c r="D334" s="18"/>
      <c r="E334" s="18"/>
      <c r="F334" s="18"/>
      <c r="G334" s="19"/>
      <c r="H334" s="57"/>
      <c r="I334" s="24"/>
      <c r="J334" s="24"/>
      <c r="K334" s="24"/>
      <c r="L334" s="25"/>
    </row>
    <row r="335" spans="1:12" ht="16" x14ac:dyDescent="0.2">
      <c r="A335" s="12" t="s">
        <v>373</v>
      </c>
      <c r="B335" s="86" t="s">
        <v>374</v>
      </c>
      <c r="C335" s="89"/>
      <c r="D335" s="90"/>
      <c r="E335" s="90"/>
      <c r="F335" s="90"/>
      <c r="G335" s="91"/>
      <c r="H335" s="92"/>
      <c r="I335" s="93"/>
      <c r="J335" s="93"/>
      <c r="K335" s="93"/>
      <c r="L335" s="94"/>
    </row>
    <row r="336" spans="1:12" ht="16" x14ac:dyDescent="0.2">
      <c r="A336" s="12" t="s">
        <v>375</v>
      </c>
      <c r="B336" s="81" t="s">
        <v>376</v>
      </c>
      <c r="C336" s="89"/>
      <c r="D336" s="90"/>
      <c r="E336" s="90"/>
      <c r="F336" s="90"/>
      <c r="G336" s="91"/>
      <c r="H336" s="92"/>
      <c r="I336" s="93"/>
      <c r="J336" s="93"/>
      <c r="K336" s="93"/>
      <c r="L336" s="94"/>
    </row>
    <row r="337" spans="1:12" ht="16" x14ac:dyDescent="0.2">
      <c r="A337" s="12" t="s">
        <v>377</v>
      </c>
      <c r="B337" s="81" t="s">
        <v>378</v>
      </c>
      <c r="C337" s="89"/>
      <c r="D337" s="90"/>
      <c r="E337" s="90"/>
      <c r="F337" s="90"/>
      <c r="G337" s="91"/>
      <c r="H337" s="92"/>
      <c r="I337" s="93"/>
      <c r="J337" s="93"/>
      <c r="K337" s="93"/>
      <c r="L337" s="94"/>
    </row>
    <row r="338" spans="1:12" ht="16" x14ac:dyDescent="0.2">
      <c r="A338" s="9">
        <v>12.3</v>
      </c>
      <c r="B338" s="81" t="s">
        <v>379</v>
      </c>
      <c r="C338" s="158"/>
      <c r="D338" s="159"/>
      <c r="E338" s="159"/>
      <c r="F338" s="159"/>
      <c r="G338" s="160"/>
      <c r="H338" s="161"/>
      <c r="I338" s="162"/>
      <c r="J338" s="162"/>
      <c r="K338" s="162"/>
      <c r="L338" s="163"/>
    </row>
    <row r="339" spans="1:12" ht="33" thickBot="1" x14ac:dyDescent="0.25">
      <c r="A339" s="11" t="s">
        <v>380</v>
      </c>
      <c r="B339" s="82" t="s">
        <v>381</v>
      </c>
      <c r="C339" s="89"/>
      <c r="D339" s="90"/>
      <c r="E339" s="90"/>
      <c r="F339" s="90"/>
      <c r="G339" s="91"/>
      <c r="H339" s="92"/>
      <c r="I339" s="93"/>
      <c r="J339" s="93"/>
      <c r="K339" s="93"/>
      <c r="L339" s="94"/>
    </row>
    <row r="340" spans="1:12" ht="17" thickBot="1" x14ac:dyDescent="0.25">
      <c r="A340" s="39" t="s">
        <v>69</v>
      </c>
      <c r="B340" s="88" t="s">
        <v>382</v>
      </c>
      <c r="C340" s="95">
        <f>SUM(C329:C335)</f>
        <v>0</v>
      </c>
      <c r="D340" s="29">
        <f t="shared" ref="D340:L340" si="11">SUM(D329:D335)</f>
        <v>0</v>
      </c>
      <c r="E340" s="29">
        <f t="shared" si="11"/>
        <v>0</v>
      </c>
      <c r="F340" s="29">
        <f t="shared" si="11"/>
        <v>0</v>
      </c>
      <c r="G340" s="29">
        <f t="shared" si="11"/>
        <v>0</v>
      </c>
      <c r="H340" s="29">
        <f t="shared" si="11"/>
        <v>0</v>
      </c>
      <c r="I340" s="29">
        <f t="shared" si="11"/>
        <v>0</v>
      </c>
      <c r="J340" s="29">
        <f t="shared" si="11"/>
        <v>0</v>
      </c>
      <c r="K340" s="29">
        <f t="shared" si="11"/>
        <v>0</v>
      </c>
      <c r="L340" s="96">
        <f t="shared" si="11"/>
        <v>0</v>
      </c>
    </row>
  </sheetData>
  <dataConsolidate link="1"/>
  <mergeCells count="812">
    <mergeCell ref="C338:G338"/>
    <mergeCell ref="H338:L338"/>
    <mergeCell ref="I322:I323"/>
    <mergeCell ref="J322:J323"/>
    <mergeCell ref="K322:K323"/>
    <mergeCell ref="L322:L323"/>
    <mergeCell ref="C327:G327"/>
    <mergeCell ref="H327:L327"/>
    <mergeCell ref="C322:C323"/>
    <mergeCell ref="D322:D323"/>
    <mergeCell ref="E322:E323"/>
    <mergeCell ref="F322:F323"/>
    <mergeCell ref="G322:G323"/>
    <mergeCell ref="H322:H323"/>
    <mergeCell ref="C329:G329"/>
    <mergeCell ref="H329:L329"/>
    <mergeCell ref="C332:G332"/>
    <mergeCell ref="H332:L332"/>
    <mergeCell ref="L318:L319"/>
    <mergeCell ref="C320:C321"/>
    <mergeCell ref="D320:D321"/>
    <mergeCell ref="E320:E321"/>
    <mergeCell ref="F320:F321"/>
    <mergeCell ref="G320:G321"/>
    <mergeCell ref="H320:H321"/>
    <mergeCell ref="I320:I321"/>
    <mergeCell ref="J320:J321"/>
    <mergeCell ref="K320:K321"/>
    <mergeCell ref="L320:L321"/>
    <mergeCell ref="C318:C319"/>
    <mergeCell ref="D318:D319"/>
    <mergeCell ref="E318:E319"/>
    <mergeCell ref="F318:F319"/>
    <mergeCell ref="G318:G319"/>
    <mergeCell ref="H318:H319"/>
    <mergeCell ref="I318:I319"/>
    <mergeCell ref="J318:J319"/>
    <mergeCell ref="K318:K319"/>
    <mergeCell ref="L313:L314"/>
    <mergeCell ref="C315:G315"/>
    <mergeCell ref="H315:L315"/>
    <mergeCell ref="C316:C317"/>
    <mergeCell ref="D316:D317"/>
    <mergeCell ref="E316:E317"/>
    <mergeCell ref="F316:F317"/>
    <mergeCell ref="G316:G317"/>
    <mergeCell ref="H316:H317"/>
    <mergeCell ref="I316:I317"/>
    <mergeCell ref="J316:J317"/>
    <mergeCell ref="K316:K317"/>
    <mergeCell ref="L316:L317"/>
    <mergeCell ref="C313:C314"/>
    <mergeCell ref="D313:D314"/>
    <mergeCell ref="E313:E314"/>
    <mergeCell ref="F313:F314"/>
    <mergeCell ref="G313:G314"/>
    <mergeCell ref="H313:H314"/>
    <mergeCell ref="I313:I314"/>
    <mergeCell ref="J313:J314"/>
    <mergeCell ref="K313:K314"/>
    <mergeCell ref="L309:L310"/>
    <mergeCell ref="C311:C312"/>
    <mergeCell ref="D311:D312"/>
    <mergeCell ref="E311:E312"/>
    <mergeCell ref="F311:F312"/>
    <mergeCell ref="G311:G312"/>
    <mergeCell ref="H311:H312"/>
    <mergeCell ref="I311:I312"/>
    <mergeCell ref="J311:J312"/>
    <mergeCell ref="K311:K312"/>
    <mergeCell ref="L311:L312"/>
    <mergeCell ref="C309:C310"/>
    <mergeCell ref="D309:D310"/>
    <mergeCell ref="E309:E310"/>
    <mergeCell ref="F309:F310"/>
    <mergeCell ref="G309:G310"/>
    <mergeCell ref="H309:H310"/>
    <mergeCell ref="I309:I310"/>
    <mergeCell ref="J309:J310"/>
    <mergeCell ref="K309:K310"/>
    <mergeCell ref="C305:G305"/>
    <mergeCell ref="H305:L305"/>
    <mergeCell ref="C307:C308"/>
    <mergeCell ref="D307:D308"/>
    <mergeCell ref="E307:E308"/>
    <mergeCell ref="F307:F308"/>
    <mergeCell ref="G307:G308"/>
    <mergeCell ref="H307:H308"/>
    <mergeCell ref="I307:I308"/>
    <mergeCell ref="J307:J308"/>
    <mergeCell ref="K307:K308"/>
    <mergeCell ref="L307:L308"/>
    <mergeCell ref="L298:L299"/>
    <mergeCell ref="C303:G303"/>
    <mergeCell ref="H303:L303"/>
    <mergeCell ref="I296:I297"/>
    <mergeCell ref="J296:J297"/>
    <mergeCell ref="K296:K297"/>
    <mergeCell ref="L296:L297"/>
    <mergeCell ref="C298:C299"/>
    <mergeCell ref="D298:D299"/>
    <mergeCell ref="E298:E299"/>
    <mergeCell ref="F298:F299"/>
    <mergeCell ref="G298:G299"/>
    <mergeCell ref="H298:H299"/>
    <mergeCell ref="C296:C297"/>
    <mergeCell ref="D296:D297"/>
    <mergeCell ref="E296:E297"/>
    <mergeCell ref="F296:F297"/>
    <mergeCell ref="G296:G297"/>
    <mergeCell ref="H296:H297"/>
    <mergeCell ref="I298:I299"/>
    <mergeCell ref="J298:J299"/>
    <mergeCell ref="K298:K299"/>
    <mergeCell ref="I292:I293"/>
    <mergeCell ref="J292:J293"/>
    <mergeCell ref="K292:K293"/>
    <mergeCell ref="L292:L293"/>
    <mergeCell ref="C294:C295"/>
    <mergeCell ref="D294:D295"/>
    <mergeCell ref="E294:E295"/>
    <mergeCell ref="F294:F295"/>
    <mergeCell ref="G294:G295"/>
    <mergeCell ref="H294:H295"/>
    <mergeCell ref="C292:C293"/>
    <mergeCell ref="D292:D293"/>
    <mergeCell ref="E292:E293"/>
    <mergeCell ref="F292:F293"/>
    <mergeCell ref="G292:G293"/>
    <mergeCell ref="H292:H293"/>
    <mergeCell ref="I294:I295"/>
    <mergeCell ref="J294:J295"/>
    <mergeCell ref="K294:K295"/>
    <mergeCell ref="L294:L295"/>
    <mergeCell ref="I289:I290"/>
    <mergeCell ref="J289:J290"/>
    <mergeCell ref="K289:K290"/>
    <mergeCell ref="L289:L290"/>
    <mergeCell ref="C291:G291"/>
    <mergeCell ref="H291:L291"/>
    <mergeCell ref="I287:I288"/>
    <mergeCell ref="J287:J288"/>
    <mergeCell ref="K287:K288"/>
    <mergeCell ref="L287:L288"/>
    <mergeCell ref="C289:C290"/>
    <mergeCell ref="D289:D290"/>
    <mergeCell ref="E289:E290"/>
    <mergeCell ref="F289:F290"/>
    <mergeCell ref="G289:G290"/>
    <mergeCell ref="H289:H290"/>
    <mergeCell ref="C287:C288"/>
    <mergeCell ref="D287:D288"/>
    <mergeCell ref="E287:E288"/>
    <mergeCell ref="F287:F288"/>
    <mergeCell ref="G287:G288"/>
    <mergeCell ref="H287:H288"/>
    <mergeCell ref="I284:I285"/>
    <mergeCell ref="J284:J285"/>
    <mergeCell ref="K284:K285"/>
    <mergeCell ref="L284:L285"/>
    <mergeCell ref="C286:G286"/>
    <mergeCell ref="H286:L286"/>
    <mergeCell ref="I282:I283"/>
    <mergeCell ref="J282:J283"/>
    <mergeCell ref="K282:K283"/>
    <mergeCell ref="L282:L283"/>
    <mergeCell ref="C284:C285"/>
    <mergeCell ref="D284:D285"/>
    <mergeCell ref="E284:E285"/>
    <mergeCell ref="F284:F285"/>
    <mergeCell ref="G284:G285"/>
    <mergeCell ref="H284:H285"/>
    <mergeCell ref="C282:C283"/>
    <mergeCell ref="D282:D283"/>
    <mergeCell ref="E282:E283"/>
    <mergeCell ref="F282:F283"/>
    <mergeCell ref="G282:G283"/>
    <mergeCell ref="H282:H283"/>
    <mergeCell ref="I279:I280"/>
    <mergeCell ref="J279:J280"/>
    <mergeCell ref="K279:K280"/>
    <mergeCell ref="L279:L280"/>
    <mergeCell ref="C281:G281"/>
    <mergeCell ref="H281:L281"/>
    <mergeCell ref="I277:I278"/>
    <mergeCell ref="J277:J278"/>
    <mergeCell ref="K277:K278"/>
    <mergeCell ref="L277:L278"/>
    <mergeCell ref="C279:C280"/>
    <mergeCell ref="D279:D280"/>
    <mergeCell ref="E279:E280"/>
    <mergeCell ref="F279:F280"/>
    <mergeCell ref="G279:G280"/>
    <mergeCell ref="H279:H280"/>
    <mergeCell ref="I275:I276"/>
    <mergeCell ref="J275:J276"/>
    <mergeCell ref="K275:K276"/>
    <mergeCell ref="L275:L276"/>
    <mergeCell ref="C277:C278"/>
    <mergeCell ref="D277:D278"/>
    <mergeCell ref="E277:E278"/>
    <mergeCell ref="F277:F278"/>
    <mergeCell ref="G277:G278"/>
    <mergeCell ref="H277:H278"/>
    <mergeCell ref="C275:C276"/>
    <mergeCell ref="D275:D276"/>
    <mergeCell ref="E275:E276"/>
    <mergeCell ref="F275:F276"/>
    <mergeCell ref="G275:G276"/>
    <mergeCell ref="H275:H276"/>
    <mergeCell ref="C266:G266"/>
    <mergeCell ref="H266:L266"/>
    <mergeCell ref="C268:G268"/>
    <mergeCell ref="H268:L268"/>
    <mergeCell ref="C274:G274"/>
    <mergeCell ref="H274:L274"/>
    <mergeCell ref="I259:I260"/>
    <mergeCell ref="J259:J260"/>
    <mergeCell ref="K259:K260"/>
    <mergeCell ref="L259:L260"/>
    <mergeCell ref="C261:G261"/>
    <mergeCell ref="H261:L261"/>
    <mergeCell ref="I256:I258"/>
    <mergeCell ref="J256:J258"/>
    <mergeCell ref="K256:K258"/>
    <mergeCell ref="L256:L258"/>
    <mergeCell ref="C259:C260"/>
    <mergeCell ref="D259:D260"/>
    <mergeCell ref="E259:E260"/>
    <mergeCell ref="F259:F260"/>
    <mergeCell ref="G259:G260"/>
    <mergeCell ref="H259:H260"/>
    <mergeCell ref="C256:C258"/>
    <mergeCell ref="D256:D258"/>
    <mergeCell ref="E256:E258"/>
    <mergeCell ref="F256:F258"/>
    <mergeCell ref="G256:G258"/>
    <mergeCell ref="H256:H258"/>
    <mergeCell ref="C246:G246"/>
    <mergeCell ref="H246:L246"/>
    <mergeCell ref="C253:G253"/>
    <mergeCell ref="H253:L253"/>
    <mergeCell ref="C255:G255"/>
    <mergeCell ref="H255:L255"/>
    <mergeCell ref="I238:I239"/>
    <mergeCell ref="J238:J239"/>
    <mergeCell ref="K238:K239"/>
    <mergeCell ref="L238:L239"/>
    <mergeCell ref="C244:G244"/>
    <mergeCell ref="H244:L244"/>
    <mergeCell ref="I236:I237"/>
    <mergeCell ref="J236:J237"/>
    <mergeCell ref="K236:K237"/>
    <mergeCell ref="L236:L237"/>
    <mergeCell ref="C238:C239"/>
    <mergeCell ref="D238:D239"/>
    <mergeCell ref="E238:E239"/>
    <mergeCell ref="F238:F239"/>
    <mergeCell ref="G238:G239"/>
    <mergeCell ref="H238:H239"/>
    <mergeCell ref="C236:C237"/>
    <mergeCell ref="D236:D237"/>
    <mergeCell ref="E236:E237"/>
    <mergeCell ref="F236:F237"/>
    <mergeCell ref="G236:G237"/>
    <mergeCell ref="H236:H237"/>
    <mergeCell ref="I233:I234"/>
    <mergeCell ref="J233:J234"/>
    <mergeCell ref="K233:K234"/>
    <mergeCell ref="L233:L234"/>
    <mergeCell ref="C235:G235"/>
    <mergeCell ref="H235:L235"/>
    <mergeCell ref="I231:I232"/>
    <mergeCell ref="J231:J232"/>
    <mergeCell ref="K231:K232"/>
    <mergeCell ref="L231:L232"/>
    <mergeCell ref="C233:C234"/>
    <mergeCell ref="D233:D234"/>
    <mergeCell ref="E233:E234"/>
    <mergeCell ref="F233:F234"/>
    <mergeCell ref="G233:G234"/>
    <mergeCell ref="H233:H234"/>
    <mergeCell ref="C224:G224"/>
    <mergeCell ref="H224:L224"/>
    <mergeCell ref="C228:G228"/>
    <mergeCell ref="H228:L228"/>
    <mergeCell ref="C231:C232"/>
    <mergeCell ref="D231:D232"/>
    <mergeCell ref="E231:E232"/>
    <mergeCell ref="F231:F232"/>
    <mergeCell ref="G231:G232"/>
    <mergeCell ref="H231:H232"/>
    <mergeCell ref="K215:K216"/>
    <mergeCell ref="L215:L216"/>
    <mergeCell ref="C217:G217"/>
    <mergeCell ref="H217:L217"/>
    <mergeCell ref="C222:G222"/>
    <mergeCell ref="H222:L222"/>
    <mergeCell ref="K212:K214"/>
    <mergeCell ref="L212:L214"/>
    <mergeCell ref="C215:C216"/>
    <mergeCell ref="D215:D216"/>
    <mergeCell ref="E215:E216"/>
    <mergeCell ref="F215:F216"/>
    <mergeCell ref="G215:G216"/>
    <mergeCell ref="H215:H216"/>
    <mergeCell ref="I215:I216"/>
    <mergeCell ref="J215:J216"/>
    <mergeCell ref="L210:L211"/>
    <mergeCell ref="C212:C214"/>
    <mergeCell ref="D212:D214"/>
    <mergeCell ref="E212:E214"/>
    <mergeCell ref="F212:F214"/>
    <mergeCell ref="G212:G214"/>
    <mergeCell ref="H212:H214"/>
    <mergeCell ref="I212:I214"/>
    <mergeCell ref="J212:J214"/>
    <mergeCell ref="C210:C211"/>
    <mergeCell ref="D210:D211"/>
    <mergeCell ref="E210:E211"/>
    <mergeCell ref="F210:F211"/>
    <mergeCell ref="G210:G211"/>
    <mergeCell ref="H210:H211"/>
    <mergeCell ref="I210:I211"/>
    <mergeCell ref="J210:J211"/>
    <mergeCell ref="K210:K211"/>
    <mergeCell ref="C206:G206"/>
    <mergeCell ref="H206:L206"/>
    <mergeCell ref="C207:C209"/>
    <mergeCell ref="D207:D209"/>
    <mergeCell ref="E207:E209"/>
    <mergeCell ref="F207:F209"/>
    <mergeCell ref="G207:G209"/>
    <mergeCell ref="H207:H209"/>
    <mergeCell ref="I207:I209"/>
    <mergeCell ref="J207:J209"/>
    <mergeCell ref="K207:K209"/>
    <mergeCell ref="L207:L209"/>
    <mergeCell ref="K188:K195"/>
    <mergeCell ref="L188:L195"/>
    <mergeCell ref="C200:G200"/>
    <mergeCell ref="H200:L200"/>
    <mergeCell ref="C202:G202"/>
    <mergeCell ref="H202:L202"/>
    <mergeCell ref="C186:G186"/>
    <mergeCell ref="H186:L186"/>
    <mergeCell ref="C188:C195"/>
    <mergeCell ref="D188:D195"/>
    <mergeCell ref="E188:E195"/>
    <mergeCell ref="F188:F195"/>
    <mergeCell ref="G188:G195"/>
    <mergeCell ref="H188:H195"/>
    <mergeCell ref="I188:I195"/>
    <mergeCell ref="J188:J195"/>
    <mergeCell ref="I179:I180"/>
    <mergeCell ref="J179:J180"/>
    <mergeCell ref="K179:K180"/>
    <mergeCell ref="L179:L180"/>
    <mergeCell ref="C182:G182"/>
    <mergeCell ref="H182:L182"/>
    <mergeCell ref="I177:I178"/>
    <mergeCell ref="J177:J178"/>
    <mergeCell ref="K177:K178"/>
    <mergeCell ref="L177:L178"/>
    <mergeCell ref="C179:C180"/>
    <mergeCell ref="D179:D180"/>
    <mergeCell ref="E179:E180"/>
    <mergeCell ref="F179:F180"/>
    <mergeCell ref="G179:G180"/>
    <mergeCell ref="H179:H180"/>
    <mergeCell ref="C174:G174"/>
    <mergeCell ref="H174:L174"/>
    <mergeCell ref="C176:G176"/>
    <mergeCell ref="H176:L176"/>
    <mergeCell ref="C177:C178"/>
    <mergeCell ref="D177:D178"/>
    <mergeCell ref="E177:E178"/>
    <mergeCell ref="F177:F178"/>
    <mergeCell ref="G177:G178"/>
    <mergeCell ref="H177:H178"/>
    <mergeCell ref="I166:I167"/>
    <mergeCell ref="J166:J167"/>
    <mergeCell ref="K166:K167"/>
    <mergeCell ref="L166:L167"/>
    <mergeCell ref="C168:G168"/>
    <mergeCell ref="H168:L168"/>
    <mergeCell ref="I164:I165"/>
    <mergeCell ref="J164:J165"/>
    <mergeCell ref="K164:K165"/>
    <mergeCell ref="L164:L165"/>
    <mergeCell ref="C166:C167"/>
    <mergeCell ref="D166:D167"/>
    <mergeCell ref="E166:E167"/>
    <mergeCell ref="F166:F167"/>
    <mergeCell ref="G166:G167"/>
    <mergeCell ref="H166:H167"/>
    <mergeCell ref="I159:I161"/>
    <mergeCell ref="J159:J161"/>
    <mergeCell ref="K159:K161"/>
    <mergeCell ref="L159:L161"/>
    <mergeCell ref="C164:C165"/>
    <mergeCell ref="D164:D165"/>
    <mergeCell ref="E164:E165"/>
    <mergeCell ref="F164:F165"/>
    <mergeCell ref="G164:G165"/>
    <mergeCell ref="H164:H165"/>
    <mergeCell ref="C159:C161"/>
    <mergeCell ref="D159:D161"/>
    <mergeCell ref="E159:E161"/>
    <mergeCell ref="F159:F161"/>
    <mergeCell ref="G159:G161"/>
    <mergeCell ref="H159:H161"/>
    <mergeCell ref="K148:K149"/>
    <mergeCell ref="L148:L149"/>
    <mergeCell ref="C152:G152"/>
    <mergeCell ref="H152:L152"/>
    <mergeCell ref="C158:G158"/>
    <mergeCell ref="H158:L158"/>
    <mergeCell ref="K146:K147"/>
    <mergeCell ref="L146:L147"/>
    <mergeCell ref="C148:C149"/>
    <mergeCell ref="D148:D149"/>
    <mergeCell ref="E148:E149"/>
    <mergeCell ref="F148:F149"/>
    <mergeCell ref="G148:G149"/>
    <mergeCell ref="H148:H149"/>
    <mergeCell ref="I148:I149"/>
    <mergeCell ref="J148:J149"/>
    <mergeCell ref="C145:G145"/>
    <mergeCell ref="H145:L145"/>
    <mergeCell ref="C146:C147"/>
    <mergeCell ref="D146:D147"/>
    <mergeCell ref="E146:E147"/>
    <mergeCell ref="F146:F147"/>
    <mergeCell ref="G146:G147"/>
    <mergeCell ref="H146:H147"/>
    <mergeCell ref="I146:I147"/>
    <mergeCell ref="J146:J147"/>
    <mergeCell ref="C143:G143"/>
    <mergeCell ref="H143:L143"/>
    <mergeCell ref="I136:I137"/>
    <mergeCell ref="J136:J137"/>
    <mergeCell ref="K136:K137"/>
    <mergeCell ref="L136:L137"/>
    <mergeCell ref="C138:C139"/>
    <mergeCell ref="D138:D139"/>
    <mergeCell ref="E138:E139"/>
    <mergeCell ref="F138:F139"/>
    <mergeCell ref="G138:G139"/>
    <mergeCell ref="H138:H139"/>
    <mergeCell ref="C135:G135"/>
    <mergeCell ref="H135:L135"/>
    <mergeCell ref="C136:C137"/>
    <mergeCell ref="D136:D137"/>
    <mergeCell ref="E136:E137"/>
    <mergeCell ref="F136:F137"/>
    <mergeCell ref="G136:G137"/>
    <mergeCell ref="H136:H137"/>
    <mergeCell ref="I138:I139"/>
    <mergeCell ref="J138:J139"/>
    <mergeCell ref="K138:K139"/>
    <mergeCell ref="L138:L139"/>
    <mergeCell ref="L128:L129"/>
    <mergeCell ref="C130:C131"/>
    <mergeCell ref="D130:D131"/>
    <mergeCell ref="E130:E131"/>
    <mergeCell ref="F130:F131"/>
    <mergeCell ref="G130:G131"/>
    <mergeCell ref="H130:H131"/>
    <mergeCell ref="I130:I131"/>
    <mergeCell ref="J130:J131"/>
    <mergeCell ref="K130:K131"/>
    <mergeCell ref="L130:L131"/>
    <mergeCell ref="C128:C129"/>
    <mergeCell ref="D128:D129"/>
    <mergeCell ref="E128:E129"/>
    <mergeCell ref="F128:F129"/>
    <mergeCell ref="G128:G129"/>
    <mergeCell ref="H128:H129"/>
    <mergeCell ref="I128:I129"/>
    <mergeCell ref="J128:J129"/>
    <mergeCell ref="K128:K129"/>
    <mergeCell ref="C120:G120"/>
    <mergeCell ref="H120:L120"/>
    <mergeCell ref="C122:C124"/>
    <mergeCell ref="D122:D124"/>
    <mergeCell ref="E122:E124"/>
    <mergeCell ref="F122:F124"/>
    <mergeCell ref="G122:G124"/>
    <mergeCell ref="H122:H124"/>
    <mergeCell ref="I122:I124"/>
    <mergeCell ref="J122:J124"/>
    <mergeCell ref="K122:K124"/>
    <mergeCell ref="L122:L124"/>
    <mergeCell ref="I114:I115"/>
    <mergeCell ref="J114:J115"/>
    <mergeCell ref="K114:K115"/>
    <mergeCell ref="L114:L115"/>
    <mergeCell ref="C116:G116"/>
    <mergeCell ref="H116:L116"/>
    <mergeCell ref="I112:I113"/>
    <mergeCell ref="J112:J113"/>
    <mergeCell ref="K112:K113"/>
    <mergeCell ref="L112:L113"/>
    <mergeCell ref="C114:C115"/>
    <mergeCell ref="D114:D115"/>
    <mergeCell ref="E114:E115"/>
    <mergeCell ref="F114:F115"/>
    <mergeCell ref="G114:G115"/>
    <mergeCell ref="H114:H115"/>
    <mergeCell ref="C109:G109"/>
    <mergeCell ref="H109:L109"/>
    <mergeCell ref="C111:G111"/>
    <mergeCell ref="H111:L111"/>
    <mergeCell ref="C112:C113"/>
    <mergeCell ref="D112:D113"/>
    <mergeCell ref="E112:E113"/>
    <mergeCell ref="F112:F113"/>
    <mergeCell ref="G112:G113"/>
    <mergeCell ref="H112:H113"/>
    <mergeCell ref="K97:K99"/>
    <mergeCell ref="L97:L99"/>
    <mergeCell ref="C105:G105"/>
    <mergeCell ref="H105:L105"/>
    <mergeCell ref="C107:G107"/>
    <mergeCell ref="H107:L107"/>
    <mergeCell ref="K95:K96"/>
    <mergeCell ref="L95:L96"/>
    <mergeCell ref="C97:C99"/>
    <mergeCell ref="D97:D99"/>
    <mergeCell ref="E97:E99"/>
    <mergeCell ref="F97:F99"/>
    <mergeCell ref="G97:G99"/>
    <mergeCell ref="H97:H99"/>
    <mergeCell ref="I97:I99"/>
    <mergeCell ref="J97:J99"/>
    <mergeCell ref="L93:L94"/>
    <mergeCell ref="C95:C96"/>
    <mergeCell ref="D95:D96"/>
    <mergeCell ref="E95:E96"/>
    <mergeCell ref="F95:F96"/>
    <mergeCell ref="G95:G96"/>
    <mergeCell ref="H95:H96"/>
    <mergeCell ref="I95:I96"/>
    <mergeCell ref="J95:J96"/>
    <mergeCell ref="C93:C94"/>
    <mergeCell ref="D93:D94"/>
    <mergeCell ref="E93:E94"/>
    <mergeCell ref="F93:F94"/>
    <mergeCell ref="G93:G94"/>
    <mergeCell ref="H93:H94"/>
    <mergeCell ref="I93:I94"/>
    <mergeCell ref="J93:J94"/>
    <mergeCell ref="K93:K94"/>
    <mergeCell ref="C89:G89"/>
    <mergeCell ref="H89:L89"/>
    <mergeCell ref="C90:C92"/>
    <mergeCell ref="D90:D92"/>
    <mergeCell ref="E90:E92"/>
    <mergeCell ref="F90:F92"/>
    <mergeCell ref="G90:G92"/>
    <mergeCell ref="H90:H92"/>
    <mergeCell ref="I90:I92"/>
    <mergeCell ref="J90:J92"/>
    <mergeCell ref="K90:K92"/>
    <mergeCell ref="L90:L92"/>
    <mergeCell ref="I85:I86"/>
    <mergeCell ref="J85:J86"/>
    <mergeCell ref="K85:K86"/>
    <mergeCell ref="L85:L86"/>
    <mergeCell ref="C87:G87"/>
    <mergeCell ref="H87:L87"/>
    <mergeCell ref="C85:C86"/>
    <mergeCell ref="D85:D86"/>
    <mergeCell ref="E85:E86"/>
    <mergeCell ref="F85:F86"/>
    <mergeCell ref="G85:G86"/>
    <mergeCell ref="H85:H86"/>
    <mergeCell ref="H82:H83"/>
    <mergeCell ref="I82:I83"/>
    <mergeCell ref="J82:J83"/>
    <mergeCell ref="K82:K83"/>
    <mergeCell ref="L82:L83"/>
    <mergeCell ref="C84:G84"/>
    <mergeCell ref="H84:L84"/>
    <mergeCell ref="H79:H81"/>
    <mergeCell ref="I79:I81"/>
    <mergeCell ref="J79:J81"/>
    <mergeCell ref="K79:K81"/>
    <mergeCell ref="L79:L81"/>
    <mergeCell ref="C82:C83"/>
    <mergeCell ref="D82:D83"/>
    <mergeCell ref="E82:E83"/>
    <mergeCell ref="F82:F83"/>
    <mergeCell ref="G82:G83"/>
    <mergeCell ref="C78:G78"/>
    <mergeCell ref="C79:C81"/>
    <mergeCell ref="D79:D81"/>
    <mergeCell ref="E79:E81"/>
    <mergeCell ref="F79:F81"/>
    <mergeCell ref="G79:G81"/>
    <mergeCell ref="K74:K75"/>
    <mergeCell ref="L74:L75"/>
    <mergeCell ref="C76:C77"/>
    <mergeCell ref="D76:D77"/>
    <mergeCell ref="E76:E77"/>
    <mergeCell ref="F76:F77"/>
    <mergeCell ref="G76:G77"/>
    <mergeCell ref="L72:L73"/>
    <mergeCell ref="C74:C75"/>
    <mergeCell ref="D74:D75"/>
    <mergeCell ref="E74:E75"/>
    <mergeCell ref="F74:F75"/>
    <mergeCell ref="G74:G75"/>
    <mergeCell ref="H74:H75"/>
    <mergeCell ref="I74:I75"/>
    <mergeCell ref="J74:J75"/>
    <mergeCell ref="C72:C73"/>
    <mergeCell ref="D72:D73"/>
    <mergeCell ref="E72:E73"/>
    <mergeCell ref="F72:F73"/>
    <mergeCell ref="G72:G73"/>
    <mergeCell ref="H72:H73"/>
    <mergeCell ref="I72:I73"/>
    <mergeCell ref="J72:J73"/>
    <mergeCell ref="K72:K73"/>
    <mergeCell ref="C69:G69"/>
    <mergeCell ref="H69:L69"/>
    <mergeCell ref="C70:C71"/>
    <mergeCell ref="D70:D71"/>
    <mergeCell ref="E70:E71"/>
    <mergeCell ref="F70:F71"/>
    <mergeCell ref="G70:G71"/>
    <mergeCell ref="H70:H71"/>
    <mergeCell ref="I70:I71"/>
    <mergeCell ref="J70:J71"/>
    <mergeCell ref="K70:K71"/>
    <mergeCell ref="L70:L71"/>
    <mergeCell ref="L62:L63"/>
    <mergeCell ref="C67:G67"/>
    <mergeCell ref="H67:L67"/>
    <mergeCell ref="I60:I61"/>
    <mergeCell ref="J60:J61"/>
    <mergeCell ref="K60:K61"/>
    <mergeCell ref="L60:L61"/>
    <mergeCell ref="C62:C63"/>
    <mergeCell ref="D62:D63"/>
    <mergeCell ref="E62:E63"/>
    <mergeCell ref="F62:F63"/>
    <mergeCell ref="G62:G63"/>
    <mergeCell ref="H62:H63"/>
    <mergeCell ref="C60:C61"/>
    <mergeCell ref="D60:D61"/>
    <mergeCell ref="E60:E61"/>
    <mergeCell ref="F60:F61"/>
    <mergeCell ref="G60:G61"/>
    <mergeCell ref="H60:H61"/>
    <mergeCell ref="I62:I63"/>
    <mergeCell ref="J62:J63"/>
    <mergeCell ref="K62:K63"/>
    <mergeCell ref="L52:L53"/>
    <mergeCell ref="C55:G55"/>
    <mergeCell ref="H55:L55"/>
    <mergeCell ref="C56:C58"/>
    <mergeCell ref="D56:D58"/>
    <mergeCell ref="E56:E58"/>
    <mergeCell ref="F56:F58"/>
    <mergeCell ref="G56:G58"/>
    <mergeCell ref="H56:H58"/>
    <mergeCell ref="I56:I58"/>
    <mergeCell ref="J56:J58"/>
    <mergeCell ref="K56:K58"/>
    <mergeCell ref="L56:L58"/>
    <mergeCell ref="C52:C53"/>
    <mergeCell ref="D52:D53"/>
    <mergeCell ref="E52:E53"/>
    <mergeCell ref="F52:F53"/>
    <mergeCell ref="G52:G53"/>
    <mergeCell ref="H52:H53"/>
    <mergeCell ref="I52:I53"/>
    <mergeCell ref="J52:J53"/>
    <mergeCell ref="K52:K53"/>
    <mergeCell ref="C48:G48"/>
    <mergeCell ref="H48:L48"/>
    <mergeCell ref="C49:C51"/>
    <mergeCell ref="D49:D51"/>
    <mergeCell ref="E49:E51"/>
    <mergeCell ref="F49:F51"/>
    <mergeCell ref="G49:G51"/>
    <mergeCell ref="H49:H51"/>
    <mergeCell ref="I49:I51"/>
    <mergeCell ref="J49:J51"/>
    <mergeCell ref="K49:K51"/>
    <mergeCell ref="L49:L51"/>
    <mergeCell ref="K39:K40"/>
    <mergeCell ref="L39:L40"/>
    <mergeCell ref="C44:G44"/>
    <mergeCell ref="H44:L44"/>
    <mergeCell ref="C46:G46"/>
    <mergeCell ref="H46:L46"/>
    <mergeCell ref="K37:K38"/>
    <mergeCell ref="L37:L38"/>
    <mergeCell ref="C39:C40"/>
    <mergeCell ref="D39:D40"/>
    <mergeCell ref="E39:E40"/>
    <mergeCell ref="F39:F40"/>
    <mergeCell ref="G39:G40"/>
    <mergeCell ref="H39:H40"/>
    <mergeCell ref="I39:I40"/>
    <mergeCell ref="J39:J40"/>
    <mergeCell ref="C36:G36"/>
    <mergeCell ref="H36:L36"/>
    <mergeCell ref="C37:C38"/>
    <mergeCell ref="D37:D38"/>
    <mergeCell ref="E37:E38"/>
    <mergeCell ref="F37:F38"/>
    <mergeCell ref="G37:G38"/>
    <mergeCell ref="H37:H38"/>
    <mergeCell ref="I37:I38"/>
    <mergeCell ref="J37:J38"/>
    <mergeCell ref="I28:I29"/>
    <mergeCell ref="J28:J29"/>
    <mergeCell ref="K28:K29"/>
    <mergeCell ref="L28:L29"/>
    <mergeCell ref="C31:G31"/>
    <mergeCell ref="H31:L31"/>
    <mergeCell ref="I26:I27"/>
    <mergeCell ref="J26:J27"/>
    <mergeCell ref="K26:K27"/>
    <mergeCell ref="L26:L27"/>
    <mergeCell ref="C28:C29"/>
    <mergeCell ref="D28:D29"/>
    <mergeCell ref="E28:E29"/>
    <mergeCell ref="F28:F29"/>
    <mergeCell ref="G28:G29"/>
    <mergeCell ref="H28:H29"/>
    <mergeCell ref="C26:C27"/>
    <mergeCell ref="D26:D27"/>
    <mergeCell ref="E26:E27"/>
    <mergeCell ref="F26:F27"/>
    <mergeCell ref="G26:G27"/>
    <mergeCell ref="H26:H27"/>
    <mergeCell ref="I23:I24"/>
    <mergeCell ref="J23:J24"/>
    <mergeCell ref="K23:K24"/>
    <mergeCell ref="L23:L24"/>
    <mergeCell ref="C25:G25"/>
    <mergeCell ref="H25:L25"/>
    <mergeCell ref="I19:I22"/>
    <mergeCell ref="J19:J22"/>
    <mergeCell ref="K19:K22"/>
    <mergeCell ref="L19:L22"/>
    <mergeCell ref="C23:C24"/>
    <mergeCell ref="D23:D24"/>
    <mergeCell ref="E23:E24"/>
    <mergeCell ref="F23:F24"/>
    <mergeCell ref="G23:G24"/>
    <mergeCell ref="H23:H24"/>
    <mergeCell ref="C19:C22"/>
    <mergeCell ref="D19:D22"/>
    <mergeCell ref="E19:E22"/>
    <mergeCell ref="F19:F22"/>
    <mergeCell ref="G19:G22"/>
    <mergeCell ref="H19:H22"/>
    <mergeCell ref="I15:I16"/>
    <mergeCell ref="J15:J16"/>
    <mergeCell ref="K15:K16"/>
    <mergeCell ref="L15:L16"/>
    <mergeCell ref="C18:G18"/>
    <mergeCell ref="H18:L18"/>
    <mergeCell ref="I13:I14"/>
    <mergeCell ref="J13:J14"/>
    <mergeCell ref="K13:K14"/>
    <mergeCell ref="L13:L14"/>
    <mergeCell ref="C15:C16"/>
    <mergeCell ref="D15:D16"/>
    <mergeCell ref="E15:E16"/>
    <mergeCell ref="F15:F16"/>
    <mergeCell ref="G15:G16"/>
    <mergeCell ref="H15:H16"/>
    <mergeCell ref="C13:C14"/>
    <mergeCell ref="D13:D14"/>
    <mergeCell ref="E13:E14"/>
    <mergeCell ref="F13:F14"/>
    <mergeCell ref="G13:G14"/>
    <mergeCell ref="H13:H14"/>
    <mergeCell ref="I6:I7"/>
    <mergeCell ref="J6:J7"/>
    <mergeCell ref="K6:K7"/>
    <mergeCell ref="L6:L7"/>
    <mergeCell ref="C12:G12"/>
    <mergeCell ref="H12:L12"/>
    <mergeCell ref="I4:I5"/>
    <mergeCell ref="J4:J5"/>
    <mergeCell ref="K4:K5"/>
    <mergeCell ref="L4:L5"/>
    <mergeCell ref="C6:C7"/>
    <mergeCell ref="D6:D7"/>
    <mergeCell ref="E6:E7"/>
    <mergeCell ref="F6:F7"/>
    <mergeCell ref="G6:G7"/>
    <mergeCell ref="H6:H7"/>
    <mergeCell ref="C1:G1"/>
    <mergeCell ref="H1:L1"/>
    <mergeCell ref="C3:G3"/>
    <mergeCell ref="H3:L3"/>
    <mergeCell ref="C4:C5"/>
    <mergeCell ref="D4:D5"/>
    <mergeCell ref="E4:E5"/>
    <mergeCell ref="F4:F5"/>
    <mergeCell ref="G4:G5"/>
    <mergeCell ref="H4:H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GUIDE!$A$20:$A$21</xm:f>
          </x14:formula1>
          <xm:sqref>C1:L1048576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L340"/>
  <sheetViews>
    <sheetView tabSelected="1" view="pageLayout" topLeftCell="A57" zoomScaleNormal="100" workbookViewId="0">
      <selection activeCell="B9" sqref="B9"/>
    </sheetView>
  </sheetViews>
  <sheetFormatPr baseColWidth="10" defaultColWidth="9" defaultRowHeight="15" x14ac:dyDescent="0.2"/>
  <cols>
    <col min="1" max="1" width="9" style="5"/>
    <col min="2" max="2" width="85.83203125" style="6" customWidth="1"/>
    <col min="3" max="16384" width="9" style="3"/>
  </cols>
  <sheetData>
    <row r="1" spans="1:12" s="4" customFormat="1" ht="17" thickBot="1" x14ac:dyDescent="0.25">
      <c r="A1" s="7" t="s">
        <v>14</v>
      </c>
      <c r="B1" s="15" t="s">
        <v>15</v>
      </c>
      <c r="C1" s="152" t="s">
        <v>16</v>
      </c>
      <c r="D1" s="153"/>
      <c r="E1" s="153"/>
      <c r="F1" s="153"/>
      <c r="G1" s="154"/>
      <c r="H1" s="155" t="s">
        <v>17</v>
      </c>
      <c r="I1" s="156"/>
      <c r="J1" s="156"/>
      <c r="K1" s="156"/>
      <c r="L1" s="157"/>
    </row>
    <row r="2" spans="1:12" s="4" customFormat="1" ht="16" x14ac:dyDescent="0.2">
      <c r="A2" s="8"/>
      <c r="B2" s="16" t="s">
        <v>18</v>
      </c>
      <c r="C2" s="59" t="s">
        <v>19</v>
      </c>
      <c r="D2" s="60" t="s">
        <v>20</v>
      </c>
      <c r="E2" s="60" t="s">
        <v>21</v>
      </c>
      <c r="F2" s="60" t="s">
        <v>22</v>
      </c>
      <c r="G2" s="61" t="s">
        <v>23</v>
      </c>
      <c r="H2" s="66" t="s">
        <v>19</v>
      </c>
      <c r="I2" s="63" t="s">
        <v>20</v>
      </c>
      <c r="J2" s="63" t="s">
        <v>21</v>
      </c>
      <c r="K2" s="63" t="s">
        <v>22</v>
      </c>
      <c r="L2" s="64" t="s">
        <v>23</v>
      </c>
    </row>
    <row r="3" spans="1:12" ht="16" x14ac:dyDescent="0.2">
      <c r="A3" s="9">
        <v>1.1000000000000001</v>
      </c>
      <c r="B3" s="16" t="s">
        <v>24</v>
      </c>
      <c r="C3" s="158"/>
      <c r="D3" s="159"/>
      <c r="E3" s="159"/>
      <c r="F3" s="159"/>
      <c r="G3" s="160"/>
      <c r="H3" s="161"/>
      <c r="I3" s="162"/>
      <c r="J3" s="162"/>
      <c r="K3" s="162"/>
      <c r="L3" s="163"/>
    </row>
    <row r="4" spans="1:12" ht="16" x14ac:dyDescent="0.2">
      <c r="A4" s="9" t="s">
        <v>25</v>
      </c>
      <c r="B4" s="16" t="s">
        <v>26</v>
      </c>
      <c r="C4" s="164"/>
      <c r="D4" s="166"/>
      <c r="E4" s="166"/>
      <c r="F4" s="166"/>
      <c r="G4" s="168"/>
      <c r="H4" s="170"/>
      <c r="I4" s="172"/>
      <c r="J4" s="172"/>
      <c r="K4" s="172"/>
      <c r="L4" s="174"/>
    </row>
    <row r="5" spans="1:12" ht="32" x14ac:dyDescent="0.2">
      <c r="A5" s="9"/>
      <c r="B5" s="16" t="s">
        <v>27</v>
      </c>
      <c r="C5" s="165"/>
      <c r="D5" s="167"/>
      <c r="E5" s="167"/>
      <c r="F5" s="167"/>
      <c r="G5" s="169"/>
      <c r="H5" s="171"/>
      <c r="I5" s="173"/>
      <c r="J5" s="173"/>
      <c r="K5" s="173"/>
      <c r="L5" s="175"/>
    </row>
    <row r="6" spans="1:12" ht="16" x14ac:dyDescent="0.2">
      <c r="A6" s="9"/>
      <c r="B6" s="16" t="s">
        <v>28</v>
      </c>
      <c r="C6" s="164"/>
      <c r="D6" s="166"/>
      <c r="E6" s="166"/>
      <c r="F6" s="166"/>
      <c r="G6" s="168"/>
      <c r="H6" s="170"/>
      <c r="I6" s="172"/>
      <c r="J6" s="172"/>
      <c r="K6" s="172"/>
      <c r="L6" s="174"/>
    </row>
    <row r="7" spans="1:12" ht="16" x14ac:dyDescent="0.2">
      <c r="A7" s="9"/>
      <c r="B7" s="16" t="s">
        <v>29</v>
      </c>
      <c r="C7" s="165"/>
      <c r="D7" s="167"/>
      <c r="E7" s="167"/>
      <c r="F7" s="167"/>
      <c r="G7" s="169"/>
      <c r="H7" s="171"/>
      <c r="I7" s="173"/>
      <c r="J7" s="173"/>
      <c r="K7" s="173"/>
      <c r="L7" s="175"/>
    </row>
    <row r="8" spans="1:12" ht="16" x14ac:dyDescent="0.2">
      <c r="A8" s="9" t="s">
        <v>30</v>
      </c>
      <c r="B8" s="16" t="s">
        <v>31</v>
      </c>
      <c r="C8" s="17"/>
      <c r="D8" s="18"/>
      <c r="E8" s="18"/>
      <c r="F8" s="18"/>
      <c r="G8" s="19"/>
      <c r="H8" s="23"/>
      <c r="I8" s="24"/>
      <c r="J8" s="24"/>
      <c r="K8" s="24"/>
      <c r="L8" s="25"/>
    </row>
    <row r="9" spans="1:12" ht="32" x14ac:dyDescent="0.2">
      <c r="A9" s="9" t="s">
        <v>32</v>
      </c>
      <c r="B9" s="16" t="s">
        <v>33</v>
      </c>
      <c r="C9" s="17"/>
      <c r="D9" s="18"/>
      <c r="E9" s="18"/>
      <c r="F9" s="18"/>
      <c r="G9" s="19"/>
      <c r="H9" s="23"/>
      <c r="I9" s="24"/>
      <c r="J9" s="24"/>
      <c r="K9" s="24"/>
      <c r="L9" s="25"/>
    </row>
    <row r="10" spans="1:12" ht="48" x14ac:dyDescent="0.2">
      <c r="A10" s="9" t="s">
        <v>34</v>
      </c>
      <c r="B10" s="16" t="s">
        <v>35</v>
      </c>
      <c r="C10" s="17"/>
      <c r="D10" s="18"/>
      <c r="E10" s="18"/>
      <c r="F10" s="18"/>
      <c r="G10" s="19"/>
      <c r="H10" s="23"/>
      <c r="I10" s="24"/>
      <c r="J10" s="24"/>
      <c r="K10" s="24"/>
      <c r="L10" s="25"/>
    </row>
    <row r="11" spans="1:12" ht="32" x14ac:dyDescent="0.2">
      <c r="A11" s="9" t="s">
        <v>36</v>
      </c>
      <c r="B11" s="16" t="s">
        <v>37</v>
      </c>
      <c r="C11" s="17"/>
      <c r="D11" s="18"/>
      <c r="E11" s="18"/>
      <c r="F11" s="18"/>
      <c r="G11" s="19"/>
      <c r="H11" s="23"/>
      <c r="I11" s="24"/>
      <c r="J11" s="24"/>
      <c r="K11" s="24"/>
      <c r="L11" s="25"/>
    </row>
    <row r="12" spans="1:12" ht="16" x14ac:dyDescent="0.2">
      <c r="A12" s="9">
        <v>1.2</v>
      </c>
      <c r="B12" s="16" t="s">
        <v>38</v>
      </c>
      <c r="C12" s="158"/>
      <c r="D12" s="159"/>
      <c r="E12" s="159"/>
      <c r="F12" s="159"/>
      <c r="G12" s="160"/>
      <c r="H12" s="161"/>
      <c r="I12" s="162"/>
      <c r="J12" s="162"/>
      <c r="K12" s="162"/>
      <c r="L12" s="163"/>
    </row>
    <row r="13" spans="1:12" ht="16" x14ac:dyDescent="0.2">
      <c r="A13" s="9" t="s">
        <v>39</v>
      </c>
      <c r="B13" s="16" t="s">
        <v>26</v>
      </c>
      <c r="C13" s="164"/>
      <c r="D13" s="166"/>
      <c r="E13" s="166"/>
      <c r="F13" s="166"/>
      <c r="G13" s="168"/>
      <c r="H13" s="170"/>
      <c r="I13" s="172"/>
      <c r="J13" s="172"/>
      <c r="K13" s="172"/>
      <c r="L13" s="174"/>
    </row>
    <row r="14" spans="1:12" ht="32" x14ac:dyDescent="0.2">
      <c r="A14" s="9"/>
      <c r="B14" s="16" t="s">
        <v>40</v>
      </c>
      <c r="C14" s="165"/>
      <c r="D14" s="167"/>
      <c r="E14" s="167"/>
      <c r="F14" s="167"/>
      <c r="G14" s="169"/>
      <c r="H14" s="171"/>
      <c r="I14" s="173"/>
      <c r="J14" s="173"/>
      <c r="K14" s="173"/>
      <c r="L14" s="175"/>
    </row>
    <row r="15" spans="1:12" ht="16" x14ac:dyDescent="0.2">
      <c r="A15" s="9"/>
      <c r="B15" s="16" t="s">
        <v>28</v>
      </c>
      <c r="C15" s="164"/>
      <c r="D15" s="166"/>
      <c r="E15" s="166"/>
      <c r="F15" s="166"/>
      <c r="G15" s="168"/>
      <c r="H15" s="170"/>
      <c r="I15" s="172"/>
      <c r="J15" s="172"/>
      <c r="K15" s="172"/>
      <c r="L15" s="174"/>
    </row>
    <row r="16" spans="1:12" ht="32" x14ac:dyDescent="0.2">
      <c r="A16" s="9"/>
      <c r="B16" s="16" t="s">
        <v>41</v>
      </c>
      <c r="C16" s="165"/>
      <c r="D16" s="167"/>
      <c r="E16" s="167"/>
      <c r="F16" s="167"/>
      <c r="G16" s="169"/>
      <c r="H16" s="171"/>
      <c r="I16" s="173"/>
      <c r="J16" s="173"/>
      <c r="K16" s="173"/>
      <c r="L16" s="175"/>
    </row>
    <row r="17" spans="1:12" ht="16" x14ac:dyDescent="0.2">
      <c r="A17" s="9" t="s">
        <v>42</v>
      </c>
      <c r="B17" s="16" t="s">
        <v>43</v>
      </c>
      <c r="C17" s="17"/>
      <c r="D17" s="18"/>
      <c r="E17" s="18"/>
      <c r="F17" s="18"/>
      <c r="G17" s="19"/>
      <c r="H17" s="23"/>
      <c r="I17" s="24"/>
      <c r="J17" s="24"/>
      <c r="K17" s="24"/>
      <c r="L17" s="25"/>
    </row>
    <row r="18" spans="1:12" ht="16" x14ac:dyDescent="0.2">
      <c r="A18" s="9">
        <v>1.3</v>
      </c>
      <c r="B18" s="16" t="s">
        <v>44</v>
      </c>
      <c r="C18" s="158"/>
      <c r="D18" s="159"/>
      <c r="E18" s="159"/>
      <c r="F18" s="159"/>
      <c r="G18" s="160"/>
      <c r="H18" s="161"/>
      <c r="I18" s="162"/>
      <c r="J18" s="162"/>
      <c r="K18" s="162"/>
      <c r="L18" s="163"/>
    </row>
    <row r="19" spans="1:12" ht="16" x14ac:dyDescent="0.2">
      <c r="A19" s="9" t="s">
        <v>45</v>
      </c>
      <c r="B19" s="16" t="s">
        <v>26</v>
      </c>
      <c r="C19" s="164"/>
      <c r="D19" s="166"/>
      <c r="E19" s="166"/>
      <c r="F19" s="166"/>
      <c r="G19" s="168"/>
      <c r="H19" s="170"/>
      <c r="I19" s="172"/>
      <c r="J19" s="172"/>
      <c r="K19" s="172"/>
      <c r="L19" s="174"/>
    </row>
    <row r="20" spans="1:12" ht="32" x14ac:dyDescent="0.2">
      <c r="A20" s="9"/>
      <c r="B20" s="16" t="s">
        <v>46</v>
      </c>
      <c r="C20" s="178"/>
      <c r="D20" s="179"/>
      <c r="E20" s="179"/>
      <c r="F20" s="179"/>
      <c r="G20" s="180"/>
      <c r="H20" s="181"/>
      <c r="I20" s="176"/>
      <c r="J20" s="176"/>
      <c r="K20" s="176"/>
      <c r="L20" s="177"/>
    </row>
    <row r="21" spans="1:12" ht="32" x14ac:dyDescent="0.2">
      <c r="A21" s="9"/>
      <c r="B21" s="16" t="s">
        <v>47</v>
      </c>
      <c r="C21" s="178"/>
      <c r="D21" s="179"/>
      <c r="E21" s="179"/>
      <c r="F21" s="179"/>
      <c r="G21" s="180"/>
      <c r="H21" s="181"/>
      <c r="I21" s="176"/>
      <c r="J21" s="176"/>
      <c r="K21" s="176"/>
      <c r="L21" s="177"/>
    </row>
    <row r="22" spans="1:12" ht="16" x14ac:dyDescent="0.2">
      <c r="A22" s="10"/>
      <c r="B22" s="16" t="s">
        <v>48</v>
      </c>
      <c r="C22" s="165"/>
      <c r="D22" s="167"/>
      <c r="E22" s="167"/>
      <c r="F22" s="167"/>
      <c r="G22" s="169"/>
      <c r="H22" s="171"/>
      <c r="I22" s="173"/>
      <c r="J22" s="173"/>
      <c r="K22" s="173"/>
      <c r="L22" s="175"/>
    </row>
    <row r="23" spans="1:12" ht="16" x14ac:dyDescent="0.2">
      <c r="A23" s="9"/>
      <c r="B23" s="16" t="s">
        <v>28</v>
      </c>
      <c r="C23" s="164"/>
      <c r="D23" s="166"/>
      <c r="E23" s="166"/>
      <c r="F23" s="166"/>
      <c r="G23" s="168"/>
      <c r="H23" s="170"/>
      <c r="I23" s="172"/>
      <c r="J23" s="172"/>
      <c r="K23" s="172"/>
      <c r="L23" s="174"/>
    </row>
    <row r="24" spans="1:12" ht="32" x14ac:dyDescent="0.2">
      <c r="A24" s="10"/>
      <c r="B24" s="16" t="s">
        <v>49</v>
      </c>
      <c r="C24" s="165"/>
      <c r="D24" s="167"/>
      <c r="E24" s="167"/>
      <c r="F24" s="167"/>
      <c r="G24" s="169"/>
      <c r="H24" s="171"/>
      <c r="I24" s="173"/>
      <c r="J24" s="173"/>
      <c r="K24" s="173"/>
      <c r="L24" s="175"/>
    </row>
    <row r="25" spans="1:12" ht="16" x14ac:dyDescent="0.2">
      <c r="A25" s="9">
        <v>1.4</v>
      </c>
      <c r="B25" s="16" t="s">
        <v>50</v>
      </c>
      <c r="C25" s="158"/>
      <c r="D25" s="159"/>
      <c r="E25" s="159"/>
      <c r="F25" s="159"/>
      <c r="G25" s="160"/>
      <c r="H25" s="161"/>
      <c r="I25" s="162"/>
      <c r="J25" s="162"/>
      <c r="K25" s="162"/>
      <c r="L25" s="163"/>
    </row>
    <row r="26" spans="1:12" ht="16" x14ac:dyDescent="0.2">
      <c r="A26" s="9" t="s">
        <v>51</v>
      </c>
      <c r="B26" s="16" t="s">
        <v>26</v>
      </c>
      <c r="C26" s="164"/>
      <c r="D26" s="166"/>
      <c r="E26" s="166"/>
      <c r="F26" s="166"/>
      <c r="G26" s="168"/>
      <c r="H26" s="170"/>
      <c r="I26" s="172"/>
      <c r="J26" s="172"/>
      <c r="K26" s="172"/>
      <c r="L26" s="174"/>
    </row>
    <row r="27" spans="1:12" ht="32" x14ac:dyDescent="0.2">
      <c r="A27" s="10"/>
      <c r="B27" s="16" t="s">
        <v>52</v>
      </c>
      <c r="C27" s="165"/>
      <c r="D27" s="167"/>
      <c r="E27" s="167"/>
      <c r="F27" s="167"/>
      <c r="G27" s="169"/>
      <c r="H27" s="171"/>
      <c r="I27" s="173"/>
      <c r="J27" s="173"/>
      <c r="K27" s="173"/>
      <c r="L27" s="175"/>
    </row>
    <row r="28" spans="1:12" ht="16" x14ac:dyDescent="0.2">
      <c r="A28" s="10"/>
      <c r="B28" s="16" t="s">
        <v>28</v>
      </c>
      <c r="C28" s="164"/>
      <c r="D28" s="166"/>
      <c r="E28" s="166"/>
      <c r="F28" s="166"/>
      <c r="G28" s="168"/>
      <c r="H28" s="170"/>
      <c r="I28" s="172"/>
      <c r="J28" s="172"/>
      <c r="K28" s="172"/>
      <c r="L28" s="174"/>
    </row>
    <row r="29" spans="1:12" ht="32" x14ac:dyDescent="0.2">
      <c r="A29" s="10"/>
      <c r="B29" s="16" t="s">
        <v>53</v>
      </c>
      <c r="C29" s="165"/>
      <c r="D29" s="167"/>
      <c r="E29" s="167"/>
      <c r="F29" s="167"/>
      <c r="G29" s="169"/>
      <c r="H29" s="171"/>
      <c r="I29" s="173"/>
      <c r="J29" s="173"/>
      <c r="K29" s="173"/>
      <c r="L29" s="175"/>
    </row>
    <row r="30" spans="1:12" ht="32" x14ac:dyDescent="0.2">
      <c r="A30" s="9" t="s">
        <v>54</v>
      </c>
      <c r="B30" s="16" t="s">
        <v>55</v>
      </c>
      <c r="C30" s="17"/>
      <c r="D30" s="18"/>
      <c r="E30" s="18"/>
      <c r="F30" s="18"/>
      <c r="G30" s="19"/>
      <c r="H30" s="23"/>
      <c r="I30" s="24"/>
      <c r="J30" s="24"/>
      <c r="K30" s="24"/>
      <c r="L30" s="25"/>
    </row>
    <row r="31" spans="1:12" ht="16" x14ac:dyDescent="0.2">
      <c r="A31" s="9">
        <v>1.5</v>
      </c>
      <c r="B31" s="16" t="s">
        <v>56</v>
      </c>
      <c r="C31" s="158"/>
      <c r="D31" s="159"/>
      <c r="E31" s="159"/>
      <c r="F31" s="159"/>
      <c r="G31" s="160"/>
      <c r="H31" s="161"/>
      <c r="I31" s="162"/>
      <c r="J31" s="162"/>
      <c r="K31" s="162"/>
      <c r="L31" s="163"/>
    </row>
    <row r="32" spans="1:12" ht="16" x14ac:dyDescent="0.2">
      <c r="A32" s="9" t="s">
        <v>57</v>
      </c>
      <c r="B32" s="16" t="s">
        <v>58</v>
      </c>
      <c r="C32" s="17"/>
      <c r="D32" s="18"/>
      <c r="E32" s="18"/>
      <c r="F32" s="18"/>
      <c r="G32" s="19"/>
      <c r="H32" s="23"/>
      <c r="I32" s="24"/>
      <c r="J32" s="24"/>
      <c r="K32" s="24"/>
      <c r="L32" s="25"/>
    </row>
    <row r="33" spans="1:12" ht="16" x14ac:dyDescent="0.2">
      <c r="A33" s="9" t="s">
        <v>59</v>
      </c>
      <c r="B33" s="16" t="s">
        <v>60</v>
      </c>
      <c r="C33" s="17"/>
      <c r="D33" s="18"/>
      <c r="E33" s="18"/>
      <c r="F33" s="18"/>
      <c r="G33" s="19"/>
      <c r="H33" s="23"/>
      <c r="I33" s="24"/>
      <c r="J33" s="24"/>
      <c r="K33" s="24"/>
      <c r="L33" s="25"/>
    </row>
    <row r="34" spans="1:12" ht="32" x14ac:dyDescent="0.2">
      <c r="A34" s="9" t="s">
        <v>61</v>
      </c>
      <c r="B34" s="16" t="s">
        <v>62</v>
      </c>
      <c r="C34" s="17"/>
      <c r="D34" s="18"/>
      <c r="E34" s="18"/>
      <c r="F34" s="18"/>
      <c r="G34" s="19"/>
      <c r="H34" s="23"/>
      <c r="I34" s="24"/>
      <c r="J34" s="24"/>
      <c r="K34" s="24"/>
      <c r="L34" s="25"/>
    </row>
    <row r="35" spans="1:12" ht="32" x14ac:dyDescent="0.2">
      <c r="A35" s="9" t="s">
        <v>63</v>
      </c>
      <c r="B35" s="16" t="s">
        <v>64</v>
      </c>
      <c r="C35" s="17"/>
      <c r="D35" s="18"/>
      <c r="E35" s="18"/>
      <c r="F35" s="18"/>
      <c r="G35" s="19"/>
      <c r="H35" s="23"/>
      <c r="I35" s="24"/>
      <c r="J35" s="24"/>
      <c r="K35" s="24"/>
      <c r="L35" s="25"/>
    </row>
    <row r="36" spans="1:12" ht="16" x14ac:dyDescent="0.2">
      <c r="A36" s="9">
        <v>1.6</v>
      </c>
      <c r="B36" s="16" t="s">
        <v>65</v>
      </c>
      <c r="C36" s="158"/>
      <c r="D36" s="159"/>
      <c r="E36" s="159"/>
      <c r="F36" s="159"/>
      <c r="G36" s="160"/>
      <c r="H36" s="161"/>
      <c r="I36" s="162"/>
      <c r="J36" s="162"/>
      <c r="K36" s="162"/>
      <c r="L36" s="163"/>
    </row>
    <row r="37" spans="1:12" ht="16" x14ac:dyDescent="0.2">
      <c r="A37" s="9" t="s">
        <v>66</v>
      </c>
      <c r="B37" s="16" t="s">
        <v>26</v>
      </c>
      <c r="C37" s="164"/>
      <c r="D37" s="166"/>
      <c r="E37" s="166"/>
      <c r="F37" s="166"/>
      <c r="G37" s="168"/>
      <c r="H37" s="170"/>
      <c r="I37" s="172"/>
      <c r="J37" s="172"/>
      <c r="K37" s="172"/>
      <c r="L37" s="174"/>
    </row>
    <row r="38" spans="1:12" ht="32" x14ac:dyDescent="0.2">
      <c r="A38" s="10"/>
      <c r="B38" s="16" t="s">
        <v>67</v>
      </c>
      <c r="C38" s="165"/>
      <c r="D38" s="167"/>
      <c r="E38" s="167"/>
      <c r="F38" s="167"/>
      <c r="G38" s="169"/>
      <c r="H38" s="171"/>
      <c r="I38" s="173"/>
      <c r="J38" s="173"/>
      <c r="K38" s="173"/>
      <c r="L38" s="175"/>
    </row>
    <row r="39" spans="1:12" ht="16" x14ac:dyDescent="0.2">
      <c r="A39" s="10"/>
      <c r="B39" s="16" t="s">
        <v>28</v>
      </c>
      <c r="C39" s="164"/>
      <c r="D39" s="166"/>
      <c r="E39" s="166"/>
      <c r="F39" s="166"/>
      <c r="G39" s="168"/>
      <c r="H39" s="170"/>
      <c r="I39" s="172"/>
      <c r="J39" s="172"/>
      <c r="K39" s="172"/>
      <c r="L39" s="174"/>
    </row>
    <row r="40" spans="1:12" ht="17" thickBot="1" x14ac:dyDescent="0.25">
      <c r="A40" s="10"/>
      <c r="B40" s="16" t="s">
        <v>68</v>
      </c>
      <c r="C40" s="184"/>
      <c r="D40" s="185"/>
      <c r="E40" s="185"/>
      <c r="F40" s="185"/>
      <c r="G40" s="186"/>
      <c r="H40" s="187"/>
      <c r="I40" s="182"/>
      <c r="J40" s="182"/>
      <c r="K40" s="182"/>
      <c r="L40" s="183"/>
    </row>
    <row r="41" spans="1:12" ht="17" thickBot="1" x14ac:dyDescent="0.25">
      <c r="A41" s="13" t="s">
        <v>69</v>
      </c>
      <c r="B41" s="14" t="s">
        <v>70</v>
      </c>
      <c r="C41" s="29">
        <f>SUM(C3:C40)</f>
        <v>0</v>
      </c>
      <c r="D41" s="29">
        <f t="shared" ref="D41:L41" si="0">SUM(D3:D40)</f>
        <v>0</v>
      </c>
      <c r="E41" s="29">
        <f t="shared" si="0"/>
        <v>0</v>
      </c>
      <c r="F41" s="29">
        <f t="shared" si="0"/>
        <v>0</v>
      </c>
      <c r="G41" s="30">
        <f t="shared" si="0"/>
        <v>0</v>
      </c>
      <c r="H41" s="31">
        <f t="shared" si="0"/>
        <v>0</v>
      </c>
      <c r="I41" s="32">
        <f t="shared" si="0"/>
        <v>0</v>
      </c>
      <c r="J41" s="32">
        <f t="shared" si="0"/>
        <v>0</v>
      </c>
      <c r="K41" s="32">
        <f t="shared" si="0"/>
        <v>0</v>
      </c>
      <c r="L41" s="33">
        <f t="shared" si="0"/>
        <v>0</v>
      </c>
    </row>
    <row r="42" spans="1:12" x14ac:dyDescent="0.2">
      <c r="A42" s="3"/>
    </row>
    <row r="43" spans="1:12" ht="16" thickBot="1" x14ac:dyDescent="0.25"/>
    <row r="44" spans="1:12" ht="17" thickBot="1" x14ac:dyDescent="0.25">
      <c r="A44" s="41" t="s">
        <v>14</v>
      </c>
      <c r="B44" s="42" t="s">
        <v>15</v>
      </c>
      <c r="C44" s="152" t="s">
        <v>16</v>
      </c>
      <c r="D44" s="153"/>
      <c r="E44" s="153"/>
      <c r="F44" s="153"/>
      <c r="G44" s="154"/>
      <c r="H44" s="155" t="s">
        <v>17</v>
      </c>
      <c r="I44" s="156"/>
      <c r="J44" s="156"/>
      <c r="K44" s="156"/>
      <c r="L44" s="157"/>
    </row>
    <row r="45" spans="1:12" ht="16" x14ac:dyDescent="0.2">
      <c r="A45" s="7"/>
      <c r="B45" s="43" t="s">
        <v>71</v>
      </c>
      <c r="C45" s="65" t="s">
        <v>19</v>
      </c>
      <c r="D45" s="60" t="s">
        <v>20</v>
      </c>
      <c r="E45" s="60" t="s">
        <v>21</v>
      </c>
      <c r="F45" s="60" t="s">
        <v>22</v>
      </c>
      <c r="G45" s="61" t="s">
        <v>23</v>
      </c>
      <c r="H45" s="66" t="s">
        <v>19</v>
      </c>
      <c r="I45" s="63" t="s">
        <v>20</v>
      </c>
      <c r="J45" s="63" t="s">
        <v>21</v>
      </c>
      <c r="K45" s="63" t="s">
        <v>22</v>
      </c>
      <c r="L45" s="64" t="s">
        <v>23</v>
      </c>
    </row>
    <row r="46" spans="1:12" ht="16" x14ac:dyDescent="0.2">
      <c r="A46" s="9">
        <v>2.1</v>
      </c>
      <c r="B46" s="36" t="s">
        <v>72</v>
      </c>
      <c r="C46" s="158"/>
      <c r="D46" s="159"/>
      <c r="E46" s="159"/>
      <c r="F46" s="159"/>
      <c r="G46" s="160"/>
      <c r="H46" s="161"/>
      <c r="I46" s="162"/>
      <c r="J46" s="162"/>
      <c r="K46" s="162"/>
      <c r="L46" s="163"/>
    </row>
    <row r="47" spans="1:12" ht="16" x14ac:dyDescent="0.2">
      <c r="A47" s="9" t="s">
        <v>73</v>
      </c>
      <c r="B47" s="36" t="s">
        <v>74</v>
      </c>
      <c r="C47" s="34"/>
      <c r="D47" s="18"/>
      <c r="E47" s="18"/>
      <c r="F47" s="18"/>
      <c r="G47" s="19"/>
      <c r="H47" s="23"/>
      <c r="I47" s="24"/>
      <c r="J47" s="24"/>
      <c r="K47" s="24"/>
      <c r="L47" s="25"/>
    </row>
    <row r="48" spans="1:12" ht="16" x14ac:dyDescent="0.2">
      <c r="A48" s="9">
        <v>2.2000000000000002</v>
      </c>
      <c r="B48" s="36" t="s">
        <v>75</v>
      </c>
      <c r="C48" s="158"/>
      <c r="D48" s="159"/>
      <c r="E48" s="159"/>
      <c r="F48" s="159"/>
      <c r="G48" s="160"/>
      <c r="H48" s="161"/>
      <c r="I48" s="162"/>
      <c r="J48" s="162"/>
      <c r="K48" s="162"/>
      <c r="L48" s="163"/>
    </row>
    <row r="49" spans="1:12" ht="16" x14ac:dyDescent="0.2">
      <c r="A49" s="9" t="s">
        <v>76</v>
      </c>
      <c r="B49" s="36" t="s">
        <v>26</v>
      </c>
      <c r="C49" s="164"/>
      <c r="D49" s="166"/>
      <c r="E49" s="166"/>
      <c r="F49" s="166"/>
      <c r="G49" s="168"/>
      <c r="H49" s="170"/>
      <c r="I49" s="172"/>
      <c r="J49" s="172"/>
      <c r="K49" s="172"/>
      <c r="L49" s="174"/>
    </row>
    <row r="50" spans="1:12" ht="32" x14ac:dyDescent="0.2">
      <c r="A50" s="9"/>
      <c r="B50" s="36" t="s">
        <v>77</v>
      </c>
      <c r="C50" s="178"/>
      <c r="D50" s="179"/>
      <c r="E50" s="179"/>
      <c r="F50" s="179"/>
      <c r="G50" s="180"/>
      <c r="H50" s="181"/>
      <c r="I50" s="176"/>
      <c r="J50" s="176"/>
      <c r="K50" s="176"/>
      <c r="L50" s="177"/>
    </row>
    <row r="51" spans="1:12" ht="32" x14ac:dyDescent="0.2">
      <c r="A51" s="9"/>
      <c r="B51" s="36" t="s">
        <v>78</v>
      </c>
      <c r="C51" s="165"/>
      <c r="D51" s="167"/>
      <c r="E51" s="167"/>
      <c r="F51" s="167"/>
      <c r="G51" s="169"/>
      <c r="H51" s="171"/>
      <c r="I51" s="173"/>
      <c r="J51" s="173"/>
      <c r="K51" s="173"/>
      <c r="L51" s="175"/>
    </row>
    <row r="52" spans="1:12" ht="32" x14ac:dyDescent="0.2">
      <c r="A52" s="9" t="s">
        <v>79</v>
      </c>
      <c r="B52" s="36" t="s">
        <v>80</v>
      </c>
      <c r="C52" s="164"/>
      <c r="D52" s="166"/>
      <c r="E52" s="166"/>
      <c r="F52" s="166"/>
      <c r="G52" s="168"/>
      <c r="H52" s="170"/>
      <c r="I52" s="172"/>
      <c r="J52" s="172"/>
      <c r="K52" s="172"/>
      <c r="L52" s="174"/>
    </row>
    <row r="53" spans="1:12" ht="32" x14ac:dyDescent="0.2">
      <c r="A53" s="9"/>
      <c r="B53" s="36" t="s">
        <v>81</v>
      </c>
      <c r="C53" s="165"/>
      <c r="D53" s="167"/>
      <c r="E53" s="167"/>
      <c r="F53" s="167"/>
      <c r="G53" s="169"/>
      <c r="H53" s="171"/>
      <c r="I53" s="173"/>
      <c r="J53" s="173"/>
      <c r="K53" s="173"/>
      <c r="L53" s="175"/>
    </row>
    <row r="54" spans="1:12" ht="32" x14ac:dyDescent="0.2">
      <c r="A54" s="9" t="s">
        <v>82</v>
      </c>
      <c r="B54" s="36" t="s">
        <v>83</v>
      </c>
      <c r="C54" s="34"/>
      <c r="D54" s="18"/>
      <c r="E54" s="18"/>
      <c r="F54" s="18"/>
      <c r="G54" s="19"/>
      <c r="H54" s="23"/>
      <c r="I54" s="24"/>
      <c r="J54" s="24"/>
      <c r="K54" s="24"/>
      <c r="L54" s="25"/>
    </row>
    <row r="55" spans="1:12" ht="16" x14ac:dyDescent="0.2">
      <c r="A55" s="9">
        <v>2.2999999999999998</v>
      </c>
      <c r="B55" s="36" t="s">
        <v>84</v>
      </c>
      <c r="C55" s="158"/>
      <c r="D55" s="159"/>
      <c r="E55" s="159"/>
      <c r="F55" s="159"/>
      <c r="G55" s="160"/>
      <c r="H55" s="161"/>
      <c r="I55" s="162"/>
      <c r="J55" s="162"/>
      <c r="K55" s="162"/>
      <c r="L55" s="163"/>
    </row>
    <row r="56" spans="1:12" ht="16" x14ac:dyDescent="0.2">
      <c r="A56" s="9" t="s">
        <v>85</v>
      </c>
      <c r="B56" s="36" t="s">
        <v>86</v>
      </c>
      <c r="C56" s="164"/>
      <c r="D56" s="166"/>
      <c r="E56" s="166"/>
      <c r="F56" s="166"/>
      <c r="G56" s="168"/>
      <c r="H56" s="170"/>
      <c r="I56" s="172"/>
      <c r="J56" s="172"/>
      <c r="K56" s="172"/>
      <c r="L56" s="174"/>
    </row>
    <row r="57" spans="1:12" ht="32" x14ac:dyDescent="0.2">
      <c r="A57" s="9"/>
      <c r="B57" s="36" t="s">
        <v>87</v>
      </c>
      <c r="C57" s="178"/>
      <c r="D57" s="179"/>
      <c r="E57" s="179"/>
      <c r="F57" s="179"/>
      <c r="G57" s="180"/>
      <c r="H57" s="181"/>
      <c r="I57" s="176"/>
      <c r="J57" s="176"/>
      <c r="K57" s="176"/>
      <c r="L57" s="177"/>
    </row>
    <row r="58" spans="1:12" ht="16" x14ac:dyDescent="0.2">
      <c r="A58" s="9"/>
      <c r="B58" s="36" t="s">
        <v>88</v>
      </c>
      <c r="C58" s="165"/>
      <c r="D58" s="167"/>
      <c r="E58" s="167"/>
      <c r="F58" s="167"/>
      <c r="G58" s="169"/>
      <c r="H58" s="171"/>
      <c r="I58" s="173"/>
      <c r="J58" s="173"/>
      <c r="K58" s="173"/>
      <c r="L58" s="175"/>
    </row>
    <row r="59" spans="1:12" ht="32" x14ac:dyDescent="0.2">
      <c r="A59" s="9" t="s">
        <v>89</v>
      </c>
      <c r="B59" s="36" t="s">
        <v>90</v>
      </c>
      <c r="C59" s="34"/>
      <c r="D59" s="18"/>
      <c r="E59" s="18"/>
      <c r="F59" s="18"/>
      <c r="G59" s="19"/>
      <c r="H59" s="23"/>
      <c r="I59" s="24"/>
      <c r="J59" s="24"/>
      <c r="K59" s="24"/>
      <c r="L59" s="25"/>
    </row>
    <row r="60" spans="1:12" ht="32" x14ac:dyDescent="0.2">
      <c r="A60" s="9" t="s">
        <v>91</v>
      </c>
      <c r="B60" s="36" t="s">
        <v>92</v>
      </c>
      <c r="C60" s="164"/>
      <c r="D60" s="166"/>
      <c r="E60" s="166"/>
      <c r="F60" s="166"/>
      <c r="G60" s="168"/>
      <c r="H60" s="170"/>
      <c r="I60" s="172"/>
      <c r="J60" s="172"/>
      <c r="K60" s="172"/>
      <c r="L60" s="174"/>
    </row>
    <row r="61" spans="1:12" ht="48" x14ac:dyDescent="0.2">
      <c r="A61" s="9"/>
      <c r="B61" s="36" t="s">
        <v>93</v>
      </c>
      <c r="C61" s="165"/>
      <c r="D61" s="167"/>
      <c r="E61" s="167"/>
      <c r="F61" s="167"/>
      <c r="G61" s="169"/>
      <c r="H61" s="171"/>
      <c r="I61" s="173"/>
      <c r="J61" s="173"/>
      <c r="K61" s="173"/>
      <c r="L61" s="175"/>
    </row>
    <row r="62" spans="1:12" ht="32" x14ac:dyDescent="0.2">
      <c r="A62" s="9" t="s">
        <v>94</v>
      </c>
      <c r="B62" s="36" t="s">
        <v>95</v>
      </c>
      <c r="C62" s="164"/>
      <c r="D62" s="166"/>
      <c r="E62" s="166"/>
      <c r="F62" s="166"/>
      <c r="G62" s="168"/>
      <c r="H62" s="170"/>
      <c r="I62" s="172"/>
      <c r="J62" s="172"/>
      <c r="K62" s="172"/>
      <c r="L62" s="174"/>
    </row>
    <row r="63" spans="1:12" ht="49" thickBot="1" x14ac:dyDescent="0.25">
      <c r="A63" s="11"/>
      <c r="B63" s="38" t="s">
        <v>93</v>
      </c>
      <c r="C63" s="184"/>
      <c r="D63" s="185"/>
      <c r="E63" s="185"/>
      <c r="F63" s="185"/>
      <c r="G63" s="186"/>
      <c r="H63" s="187"/>
      <c r="I63" s="182"/>
      <c r="J63" s="182"/>
      <c r="K63" s="182"/>
      <c r="L63" s="183"/>
    </row>
    <row r="64" spans="1:12" ht="17" thickBot="1" x14ac:dyDescent="0.25">
      <c r="A64" s="39" t="s">
        <v>69</v>
      </c>
      <c r="B64" s="40" t="s">
        <v>96</v>
      </c>
      <c r="C64" s="35">
        <f>SUM(C46:C63)</f>
        <v>0</v>
      </c>
      <c r="D64" s="29">
        <f t="shared" ref="D64:L64" si="1">SUM(D46:D63)</f>
        <v>0</v>
      </c>
      <c r="E64" s="29">
        <f t="shared" si="1"/>
        <v>0</v>
      </c>
      <c r="F64" s="29">
        <f t="shared" si="1"/>
        <v>0</v>
      </c>
      <c r="G64" s="30">
        <f t="shared" si="1"/>
        <v>0</v>
      </c>
      <c r="H64" s="31">
        <f t="shared" si="1"/>
        <v>0</v>
      </c>
      <c r="I64" s="32">
        <f t="shared" si="1"/>
        <v>0</v>
      </c>
      <c r="J64" s="32">
        <f t="shared" si="1"/>
        <v>0</v>
      </c>
      <c r="K64" s="32">
        <f t="shared" si="1"/>
        <v>0</v>
      </c>
      <c r="L64" s="33">
        <f t="shared" si="1"/>
        <v>0</v>
      </c>
    </row>
    <row r="66" spans="1:12" ht="16" thickBot="1" x14ac:dyDescent="0.25"/>
    <row r="67" spans="1:12" ht="17" thickBot="1" x14ac:dyDescent="0.25">
      <c r="A67" s="41" t="s">
        <v>14</v>
      </c>
      <c r="B67" s="44" t="s">
        <v>15</v>
      </c>
      <c r="C67" s="152" t="s">
        <v>16</v>
      </c>
      <c r="D67" s="153"/>
      <c r="E67" s="153"/>
      <c r="F67" s="153"/>
      <c r="G67" s="154"/>
      <c r="H67" s="155" t="s">
        <v>17</v>
      </c>
      <c r="I67" s="156"/>
      <c r="J67" s="156"/>
      <c r="K67" s="156"/>
      <c r="L67" s="157"/>
    </row>
    <row r="68" spans="1:12" ht="16" x14ac:dyDescent="0.2">
      <c r="A68" s="7"/>
      <c r="B68" s="43" t="s">
        <v>97</v>
      </c>
      <c r="C68" s="65" t="s">
        <v>19</v>
      </c>
      <c r="D68" s="60" t="s">
        <v>20</v>
      </c>
      <c r="E68" s="60" t="s">
        <v>21</v>
      </c>
      <c r="F68" s="60" t="s">
        <v>22</v>
      </c>
      <c r="G68" s="61" t="s">
        <v>23</v>
      </c>
      <c r="H68" s="66" t="s">
        <v>19</v>
      </c>
      <c r="I68" s="63" t="s">
        <v>20</v>
      </c>
      <c r="J68" s="63" t="s">
        <v>21</v>
      </c>
      <c r="K68" s="63" t="s">
        <v>22</v>
      </c>
      <c r="L68" s="64" t="s">
        <v>23</v>
      </c>
    </row>
    <row r="69" spans="1:12" ht="16" x14ac:dyDescent="0.2">
      <c r="A69" s="9">
        <v>3.1</v>
      </c>
      <c r="B69" s="46" t="s">
        <v>98</v>
      </c>
      <c r="C69" s="158"/>
      <c r="D69" s="159"/>
      <c r="E69" s="159"/>
      <c r="F69" s="159"/>
      <c r="G69" s="160"/>
      <c r="H69" s="161"/>
      <c r="I69" s="162"/>
      <c r="J69" s="162"/>
      <c r="K69" s="162"/>
      <c r="L69" s="163"/>
    </row>
    <row r="70" spans="1:12" ht="16" x14ac:dyDescent="0.2">
      <c r="A70" s="9" t="s">
        <v>99</v>
      </c>
      <c r="B70" s="46" t="s">
        <v>26</v>
      </c>
      <c r="C70" s="188"/>
      <c r="D70" s="166"/>
      <c r="E70" s="166"/>
      <c r="F70" s="166"/>
      <c r="G70" s="168"/>
      <c r="H70" s="170"/>
      <c r="I70" s="172"/>
      <c r="J70" s="172"/>
      <c r="K70" s="172"/>
      <c r="L70" s="174"/>
    </row>
    <row r="71" spans="1:12" ht="16" x14ac:dyDescent="0.2">
      <c r="A71" s="9"/>
      <c r="B71" s="46" t="s">
        <v>100</v>
      </c>
      <c r="C71" s="189"/>
      <c r="D71" s="167"/>
      <c r="E71" s="167"/>
      <c r="F71" s="167"/>
      <c r="G71" s="169"/>
      <c r="H71" s="171"/>
      <c r="I71" s="173"/>
      <c r="J71" s="173"/>
      <c r="K71" s="173"/>
      <c r="L71" s="175"/>
    </row>
    <row r="72" spans="1:12" ht="16" x14ac:dyDescent="0.2">
      <c r="A72" s="9"/>
      <c r="B72" s="46" t="s">
        <v>28</v>
      </c>
      <c r="C72" s="188"/>
      <c r="D72" s="166"/>
      <c r="E72" s="166"/>
      <c r="F72" s="166"/>
      <c r="G72" s="168"/>
      <c r="H72" s="170"/>
      <c r="I72" s="172"/>
      <c r="J72" s="172"/>
      <c r="K72" s="172"/>
      <c r="L72" s="174"/>
    </row>
    <row r="73" spans="1:12" ht="32" x14ac:dyDescent="0.2">
      <c r="A73" s="9"/>
      <c r="B73" s="46" t="s">
        <v>101</v>
      </c>
      <c r="C73" s="189"/>
      <c r="D73" s="167"/>
      <c r="E73" s="167"/>
      <c r="F73" s="167"/>
      <c r="G73" s="169"/>
      <c r="H73" s="171"/>
      <c r="I73" s="173"/>
      <c r="J73" s="173"/>
      <c r="K73" s="173"/>
      <c r="L73" s="175"/>
    </row>
    <row r="74" spans="1:12" ht="32" x14ac:dyDescent="0.2">
      <c r="A74" s="9" t="s">
        <v>102</v>
      </c>
      <c r="B74" s="46" t="s">
        <v>103</v>
      </c>
      <c r="C74" s="164"/>
      <c r="D74" s="166"/>
      <c r="E74" s="166"/>
      <c r="F74" s="166"/>
      <c r="G74" s="168"/>
      <c r="H74" s="170"/>
      <c r="I74" s="172"/>
      <c r="J74" s="172"/>
      <c r="K74" s="172"/>
      <c r="L74" s="174"/>
    </row>
    <row r="75" spans="1:12" ht="32" x14ac:dyDescent="0.2">
      <c r="A75" s="9"/>
      <c r="B75" s="46" t="s">
        <v>104</v>
      </c>
      <c r="C75" s="165"/>
      <c r="D75" s="167"/>
      <c r="E75" s="167"/>
      <c r="F75" s="167"/>
      <c r="G75" s="169"/>
      <c r="H75" s="171"/>
      <c r="I75" s="173"/>
      <c r="J75" s="173"/>
      <c r="K75" s="173"/>
      <c r="L75" s="175"/>
    </row>
    <row r="76" spans="1:12" ht="32" x14ac:dyDescent="0.2">
      <c r="A76" s="9" t="s">
        <v>105</v>
      </c>
      <c r="B76" s="46" t="s">
        <v>106</v>
      </c>
      <c r="C76" s="164"/>
      <c r="D76" s="166"/>
      <c r="E76" s="166"/>
      <c r="F76" s="166"/>
      <c r="G76" s="168"/>
      <c r="H76" s="99"/>
      <c r="I76" s="93"/>
      <c r="J76" s="93"/>
      <c r="K76" s="93"/>
      <c r="L76" s="94"/>
    </row>
    <row r="77" spans="1:12" ht="32" x14ac:dyDescent="0.2">
      <c r="A77" s="9"/>
      <c r="B77" s="46" t="s">
        <v>104</v>
      </c>
      <c r="C77" s="165"/>
      <c r="D77" s="167"/>
      <c r="E77" s="167"/>
      <c r="F77" s="167"/>
      <c r="G77" s="169"/>
      <c r="H77" s="49"/>
      <c r="I77" s="28"/>
      <c r="J77" s="28"/>
      <c r="K77" s="28"/>
      <c r="L77" s="50"/>
    </row>
    <row r="78" spans="1:12" ht="16" x14ac:dyDescent="0.2">
      <c r="A78" s="9">
        <v>3.2</v>
      </c>
      <c r="B78" s="37" t="s">
        <v>107</v>
      </c>
      <c r="C78" s="158"/>
      <c r="D78" s="159"/>
      <c r="E78" s="159"/>
      <c r="F78" s="159"/>
      <c r="G78" s="160"/>
      <c r="H78" s="23"/>
      <c r="I78" s="24"/>
      <c r="J78" s="24"/>
      <c r="K78" s="24"/>
      <c r="L78" s="25"/>
    </row>
    <row r="79" spans="1:12" ht="16" x14ac:dyDescent="0.2">
      <c r="A79" s="9" t="s">
        <v>108</v>
      </c>
      <c r="B79" s="46" t="s">
        <v>26</v>
      </c>
      <c r="C79" s="164"/>
      <c r="D79" s="166"/>
      <c r="E79" s="166"/>
      <c r="F79" s="166"/>
      <c r="G79" s="168"/>
      <c r="H79" s="170"/>
      <c r="I79" s="172"/>
      <c r="J79" s="172"/>
      <c r="K79" s="172"/>
      <c r="L79" s="190"/>
    </row>
    <row r="80" spans="1:12" ht="16" x14ac:dyDescent="0.2">
      <c r="A80" s="9"/>
      <c r="B80" s="36" t="s">
        <v>109</v>
      </c>
      <c r="C80" s="178"/>
      <c r="D80" s="179"/>
      <c r="E80" s="179"/>
      <c r="F80" s="179"/>
      <c r="G80" s="180"/>
      <c r="H80" s="181"/>
      <c r="I80" s="176"/>
      <c r="J80" s="176"/>
      <c r="K80" s="176"/>
      <c r="L80" s="192"/>
    </row>
    <row r="81" spans="1:12" ht="32" x14ac:dyDescent="0.2">
      <c r="A81" s="9"/>
      <c r="B81" s="37" t="s">
        <v>110</v>
      </c>
      <c r="C81" s="165"/>
      <c r="D81" s="167"/>
      <c r="E81" s="167"/>
      <c r="F81" s="167"/>
      <c r="G81" s="169"/>
      <c r="H81" s="171"/>
      <c r="I81" s="173"/>
      <c r="J81" s="173"/>
      <c r="K81" s="173"/>
      <c r="L81" s="191"/>
    </row>
    <row r="82" spans="1:12" ht="16" x14ac:dyDescent="0.2">
      <c r="A82" s="9"/>
      <c r="B82" s="46" t="s">
        <v>28</v>
      </c>
      <c r="C82" s="164"/>
      <c r="D82" s="166"/>
      <c r="E82" s="166"/>
      <c r="F82" s="166"/>
      <c r="G82" s="168"/>
      <c r="H82" s="170"/>
      <c r="I82" s="172"/>
      <c r="J82" s="172"/>
      <c r="K82" s="172"/>
      <c r="L82" s="190"/>
    </row>
    <row r="83" spans="1:12" ht="32" x14ac:dyDescent="0.2">
      <c r="A83" s="9"/>
      <c r="B83" s="46" t="s">
        <v>111</v>
      </c>
      <c r="C83" s="165"/>
      <c r="D83" s="167"/>
      <c r="E83" s="167"/>
      <c r="F83" s="167"/>
      <c r="G83" s="169"/>
      <c r="H83" s="171"/>
      <c r="I83" s="173"/>
      <c r="J83" s="173"/>
      <c r="K83" s="173"/>
      <c r="L83" s="191"/>
    </row>
    <row r="84" spans="1:12" ht="16" x14ac:dyDescent="0.2">
      <c r="A84" s="9">
        <v>3.3</v>
      </c>
      <c r="B84" s="46" t="s">
        <v>112</v>
      </c>
      <c r="C84" s="158"/>
      <c r="D84" s="159"/>
      <c r="E84" s="159"/>
      <c r="F84" s="159"/>
      <c r="G84" s="160"/>
      <c r="H84" s="161"/>
      <c r="I84" s="162"/>
      <c r="J84" s="162"/>
      <c r="K84" s="162"/>
      <c r="L84" s="163"/>
    </row>
    <row r="85" spans="1:12" ht="32" x14ac:dyDescent="0.2">
      <c r="A85" s="9" t="s">
        <v>113</v>
      </c>
      <c r="B85" s="46" t="s">
        <v>114</v>
      </c>
      <c r="C85" s="164"/>
      <c r="D85" s="166"/>
      <c r="E85" s="166"/>
      <c r="F85" s="166"/>
      <c r="G85" s="168"/>
      <c r="H85" s="170"/>
      <c r="I85" s="172"/>
      <c r="J85" s="172"/>
      <c r="K85" s="172"/>
      <c r="L85" s="174"/>
    </row>
    <row r="86" spans="1:12" ht="16" x14ac:dyDescent="0.2">
      <c r="A86" s="9"/>
      <c r="B86" s="46" t="s">
        <v>115</v>
      </c>
      <c r="C86" s="165"/>
      <c r="D86" s="167"/>
      <c r="E86" s="167"/>
      <c r="F86" s="167"/>
      <c r="G86" s="169"/>
      <c r="H86" s="171"/>
      <c r="I86" s="173"/>
      <c r="J86" s="173"/>
      <c r="K86" s="173"/>
      <c r="L86" s="175"/>
    </row>
    <row r="87" spans="1:12" ht="16" x14ac:dyDescent="0.2">
      <c r="A87" s="9">
        <v>3.4</v>
      </c>
      <c r="B87" s="46" t="s">
        <v>116</v>
      </c>
      <c r="C87" s="158"/>
      <c r="D87" s="159"/>
      <c r="E87" s="159"/>
      <c r="F87" s="159"/>
      <c r="G87" s="160"/>
      <c r="H87" s="161"/>
      <c r="I87" s="162"/>
      <c r="J87" s="162"/>
      <c r="K87" s="162"/>
      <c r="L87" s="163"/>
    </row>
    <row r="88" spans="1:12" ht="32" x14ac:dyDescent="0.2">
      <c r="A88" s="9" t="s">
        <v>117</v>
      </c>
      <c r="B88" s="46" t="s">
        <v>118</v>
      </c>
      <c r="C88" s="47"/>
      <c r="D88" s="27"/>
      <c r="E88" s="27"/>
      <c r="F88" s="27"/>
      <c r="G88" s="48"/>
      <c r="H88" s="49"/>
      <c r="I88" s="28"/>
      <c r="J88" s="28"/>
      <c r="K88" s="28"/>
      <c r="L88" s="50"/>
    </row>
    <row r="89" spans="1:12" ht="16" x14ac:dyDescent="0.2">
      <c r="A89" s="9">
        <v>3.5</v>
      </c>
      <c r="B89" s="46" t="s">
        <v>119</v>
      </c>
      <c r="C89" s="158"/>
      <c r="D89" s="159"/>
      <c r="E89" s="159"/>
      <c r="F89" s="159"/>
      <c r="G89" s="160"/>
      <c r="H89" s="161"/>
      <c r="I89" s="162"/>
      <c r="J89" s="162"/>
      <c r="K89" s="162"/>
      <c r="L89" s="163"/>
    </row>
    <row r="90" spans="1:12" ht="16" x14ac:dyDescent="0.2">
      <c r="A90" s="9" t="s">
        <v>120</v>
      </c>
      <c r="B90" s="46" t="s">
        <v>26</v>
      </c>
      <c r="C90" s="164"/>
      <c r="D90" s="166"/>
      <c r="E90" s="166"/>
      <c r="F90" s="166"/>
      <c r="G90" s="168"/>
      <c r="H90" s="170"/>
      <c r="I90" s="172"/>
      <c r="J90" s="172"/>
      <c r="K90" s="172"/>
      <c r="L90" s="174"/>
    </row>
    <row r="91" spans="1:12" ht="16" x14ac:dyDescent="0.2">
      <c r="A91" s="9"/>
      <c r="B91" s="46" t="s">
        <v>121</v>
      </c>
      <c r="C91" s="178"/>
      <c r="D91" s="179"/>
      <c r="E91" s="179"/>
      <c r="F91" s="179"/>
      <c r="G91" s="180"/>
      <c r="H91" s="181"/>
      <c r="I91" s="176"/>
      <c r="J91" s="176"/>
      <c r="K91" s="176"/>
      <c r="L91" s="177"/>
    </row>
    <row r="92" spans="1:12" ht="32" x14ac:dyDescent="0.2">
      <c r="A92" s="9"/>
      <c r="B92" s="46" t="s">
        <v>122</v>
      </c>
      <c r="C92" s="165"/>
      <c r="D92" s="167"/>
      <c r="E92" s="167"/>
      <c r="F92" s="167"/>
      <c r="G92" s="169"/>
      <c r="H92" s="171"/>
      <c r="I92" s="173"/>
      <c r="J92" s="173"/>
      <c r="K92" s="173"/>
      <c r="L92" s="175"/>
    </row>
    <row r="93" spans="1:12" ht="16" x14ac:dyDescent="0.2">
      <c r="A93" s="9"/>
      <c r="B93" s="46" t="s">
        <v>28</v>
      </c>
      <c r="C93" s="164"/>
      <c r="D93" s="166"/>
      <c r="E93" s="166"/>
      <c r="F93" s="166"/>
      <c r="G93" s="168"/>
      <c r="H93" s="170"/>
      <c r="I93" s="172"/>
      <c r="J93" s="172"/>
      <c r="K93" s="172"/>
      <c r="L93" s="174"/>
    </row>
    <row r="94" spans="1:12" ht="16" x14ac:dyDescent="0.2">
      <c r="A94" s="9"/>
      <c r="B94" s="46" t="s">
        <v>123</v>
      </c>
      <c r="C94" s="165"/>
      <c r="D94" s="167"/>
      <c r="E94" s="167"/>
      <c r="F94" s="167"/>
      <c r="G94" s="169"/>
      <c r="H94" s="171"/>
      <c r="I94" s="173"/>
      <c r="J94" s="173"/>
      <c r="K94" s="173"/>
      <c r="L94" s="175"/>
    </row>
    <row r="95" spans="1:12" ht="16" x14ac:dyDescent="0.2">
      <c r="A95" s="9" t="s">
        <v>124</v>
      </c>
      <c r="B95" s="36" t="s">
        <v>26</v>
      </c>
      <c r="C95" s="164"/>
      <c r="D95" s="166"/>
      <c r="E95" s="166"/>
      <c r="F95" s="166"/>
      <c r="G95" s="168"/>
      <c r="H95" s="170"/>
      <c r="I95" s="172"/>
      <c r="J95" s="172"/>
      <c r="K95" s="172"/>
      <c r="L95" s="174"/>
    </row>
    <row r="96" spans="1:12" ht="48" x14ac:dyDescent="0.2">
      <c r="A96" s="9"/>
      <c r="B96" s="36" t="s">
        <v>125</v>
      </c>
      <c r="C96" s="165"/>
      <c r="D96" s="167"/>
      <c r="E96" s="167"/>
      <c r="F96" s="167"/>
      <c r="G96" s="169"/>
      <c r="H96" s="171"/>
      <c r="I96" s="173"/>
      <c r="J96" s="173"/>
      <c r="K96" s="173"/>
      <c r="L96" s="175"/>
    </row>
    <row r="97" spans="1:12" ht="16" x14ac:dyDescent="0.2">
      <c r="A97" s="9"/>
      <c r="B97" s="36" t="s">
        <v>28</v>
      </c>
      <c r="C97" s="164"/>
      <c r="D97" s="166"/>
      <c r="E97" s="166"/>
      <c r="F97" s="166"/>
      <c r="G97" s="168"/>
      <c r="H97" s="170"/>
      <c r="I97" s="172"/>
      <c r="J97" s="172"/>
      <c r="K97" s="172"/>
      <c r="L97" s="174"/>
    </row>
    <row r="98" spans="1:12" ht="32" x14ac:dyDescent="0.2">
      <c r="A98" s="9"/>
      <c r="B98" s="36" t="s">
        <v>126</v>
      </c>
      <c r="C98" s="178"/>
      <c r="D98" s="179"/>
      <c r="E98" s="179"/>
      <c r="F98" s="179"/>
      <c r="G98" s="180"/>
      <c r="H98" s="181"/>
      <c r="I98" s="176"/>
      <c r="J98" s="176"/>
      <c r="K98" s="176"/>
      <c r="L98" s="177"/>
    </row>
    <row r="99" spans="1:12" ht="16" x14ac:dyDescent="0.2">
      <c r="A99" s="9"/>
      <c r="B99" s="36" t="s">
        <v>127</v>
      </c>
      <c r="C99" s="165"/>
      <c r="D99" s="167"/>
      <c r="E99" s="167"/>
      <c r="F99" s="167"/>
      <c r="G99" s="169"/>
      <c r="H99" s="171"/>
      <c r="I99" s="173"/>
      <c r="J99" s="173"/>
      <c r="K99" s="173"/>
      <c r="L99" s="175"/>
    </row>
    <row r="100" spans="1:12" ht="48" x14ac:dyDescent="0.2">
      <c r="A100" s="9" t="s">
        <v>128</v>
      </c>
      <c r="B100" s="36" t="s">
        <v>129</v>
      </c>
      <c r="C100" s="34"/>
      <c r="D100" s="18"/>
      <c r="E100" s="18"/>
      <c r="F100" s="18"/>
      <c r="G100" s="19"/>
      <c r="H100" s="23"/>
      <c r="I100" s="24"/>
      <c r="J100" s="24"/>
      <c r="K100" s="24"/>
      <c r="L100" s="25"/>
    </row>
    <row r="101" spans="1:12" ht="17" thickBot="1" x14ac:dyDescent="0.25">
      <c r="A101" s="11" t="s">
        <v>130</v>
      </c>
      <c r="B101" s="38" t="s">
        <v>131</v>
      </c>
      <c r="C101" s="34"/>
      <c r="D101" s="18"/>
      <c r="E101" s="18"/>
      <c r="F101" s="18"/>
      <c r="G101" s="19"/>
      <c r="H101" s="23"/>
      <c r="I101" s="24"/>
      <c r="J101" s="24"/>
      <c r="K101" s="24"/>
      <c r="L101" s="25"/>
    </row>
    <row r="102" spans="1:12" ht="17" thickBot="1" x14ac:dyDescent="0.25">
      <c r="A102" s="39" t="s">
        <v>69</v>
      </c>
      <c r="B102" s="45" t="s">
        <v>132</v>
      </c>
      <c r="C102" s="29">
        <f t="shared" ref="C102:L102" si="2">SUM(C69:C101)</f>
        <v>0</v>
      </c>
      <c r="D102" s="29">
        <f t="shared" si="2"/>
        <v>0</v>
      </c>
      <c r="E102" s="29">
        <f t="shared" si="2"/>
        <v>0</v>
      </c>
      <c r="F102" s="29">
        <f t="shared" si="2"/>
        <v>0</v>
      </c>
      <c r="G102" s="30">
        <f t="shared" si="2"/>
        <v>0</v>
      </c>
      <c r="H102" s="31">
        <f t="shared" si="2"/>
        <v>0</v>
      </c>
      <c r="I102" s="32">
        <f t="shared" si="2"/>
        <v>0</v>
      </c>
      <c r="J102" s="32">
        <f t="shared" si="2"/>
        <v>0</v>
      </c>
      <c r="K102" s="32">
        <f t="shared" si="2"/>
        <v>0</v>
      </c>
      <c r="L102" s="33">
        <f t="shared" si="2"/>
        <v>0</v>
      </c>
    </row>
    <row r="104" spans="1:12" ht="16" thickBot="1" x14ac:dyDescent="0.25"/>
    <row r="105" spans="1:12" ht="17" thickBot="1" x14ac:dyDescent="0.25">
      <c r="A105" s="41" t="s">
        <v>14</v>
      </c>
      <c r="B105" s="44" t="s">
        <v>15</v>
      </c>
      <c r="C105" s="152" t="s">
        <v>16</v>
      </c>
      <c r="D105" s="153"/>
      <c r="E105" s="153"/>
      <c r="F105" s="153"/>
      <c r="G105" s="154"/>
      <c r="H105" s="193" t="s">
        <v>17</v>
      </c>
      <c r="I105" s="156"/>
      <c r="J105" s="156"/>
      <c r="K105" s="156"/>
      <c r="L105" s="157"/>
    </row>
    <row r="106" spans="1:12" ht="16" x14ac:dyDescent="0.2">
      <c r="A106" s="7"/>
      <c r="B106" s="56" t="s">
        <v>133</v>
      </c>
      <c r="C106" s="59" t="s">
        <v>19</v>
      </c>
      <c r="D106" s="60" t="s">
        <v>20</v>
      </c>
      <c r="E106" s="60" t="s">
        <v>21</v>
      </c>
      <c r="F106" s="60" t="s">
        <v>22</v>
      </c>
      <c r="G106" s="61" t="s">
        <v>23</v>
      </c>
      <c r="H106" s="62" t="s">
        <v>19</v>
      </c>
      <c r="I106" s="63" t="s">
        <v>20</v>
      </c>
      <c r="J106" s="63" t="s">
        <v>21</v>
      </c>
      <c r="K106" s="63" t="s">
        <v>22</v>
      </c>
      <c r="L106" s="64" t="s">
        <v>23</v>
      </c>
    </row>
    <row r="107" spans="1:12" ht="16" x14ac:dyDescent="0.2">
      <c r="A107" s="9">
        <v>4.0999999999999996</v>
      </c>
      <c r="B107" s="16" t="s">
        <v>134</v>
      </c>
      <c r="C107" s="158"/>
      <c r="D107" s="159"/>
      <c r="E107" s="159"/>
      <c r="F107" s="159"/>
      <c r="G107" s="160"/>
      <c r="H107" s="161"/>
      <c r="I107" s="162"/>
      <c r="J107" s="162"/>
      <c r="K107" s="162"/>
      <c r="L107" s="163"/>
    </row>
    <row r="108" spans="1:12" ht="48" x14ac:dyDescent="0.2">
      <c r="A108" s="9" t="s">
        <v>135</v>
      </c>
      <c r="B108" s="16" t="s">
        <v>136</v>
      </c>
      <c r="C108" s="17"/>
      <c r="D108" s="18"/>
      <c r="E108" s="18"/>
      <c r="F108" s="18"/>
      <c r="G108" s="19"/>
      <c r="H108" s="57"/>
      <c r="I108" s="24"/>
      <c r="J108" s="24"/>
      <c r="K108" s="24"/>
      <c r="L108" s="25"/>
    </row>
    <row r="109" spans="1:12" ht="16" x14ac:dyDescent="0.2">
      <c r="A109" s="9">
        <v>4.2</v>
      </c>
      <c r="B109" s="16" t="s">
        <v>137</v>
      </c>
      <c r="C109" s="158"/>
      <c r="D109" s="159"/>
      <c r="E109" s="159"/>
      <c r="F109" s="159"/>
      <c r="G109" s="160"/>
      <c r="H109" s="161"/>
      <c r="I109" s="162"/>
      <c r="J109" s="162"/>
      <c r="K109" s="162"/>
      <c r="L109" s="163"/>
    </row>
    <row r="110" spans="1:12" ht="32" x14ac:dyDescent="0.2">
      <c r="A110" s="9" t="s">
        <v>138</v>
      </c>
      <c r="B110" s="16" t="s">
        <v>139</v>
      </c>
      <c r="C110" s="17"/>
      <c r="D110" s="18"/>
      <c r="E110" s="18"/>
      <c r="F110" s="18"/>
      <c r="G110" s="19"/>
      <c r="H110" s="57"/>
      <c r="I110" s="24"/>
      <c r="J110" s="24"/>
      <c r="K110" s="24"/>
      <c r="L110" s="25"/>
    </row>
    <row r="111" spans="1:12" ht="16" x14ac:dyDescent="0.2">
      <c r="A111" s="9">
        <v>4.3</v>
      </c>
      <c r="B111" s="16" t="s">
        <v>140</v>
      </c>
      <c r="C111" s="158"/>
      <c r="D111" s="159"/>
      <c r="E111" s="159"/>
      <c r="F111" s="159"/>
      <c r="G111" s="160"/>
      <c r="H111" s="161"/>
      <c r="I111" s="162"/>
      <c r="J111" s="162"/>
      <c r="K111" s="162"/>
      <c r="L111" s="163"/>
    </row>
    <row r="112" spans="1:12" ht="16" x14ac:dyDescent="0.2">
      <c r="A112" s="9" t="s">
        <v>141</v>
      </c>
      <c r="B112" s="16" t="s">
        <v>26</v>
      </c>
      <c r="C112" s="164"/>
      <c r="D112" s="166"/>
      <c r="E112" s="166"/>
      <c r="F112" s="166"/>
      <c r="G112" s="168"/>
      <c r="H112" s="170"/>
      <c r="I112" s="172"/>
      <c r="J112" s="172"/>
      <c r="K112" s="172"/>
      <c r="L112" s="174"/>
    </row>
    <row r="113" spans="1:12" ht="32" x14ac:dyDescent="0.2">
      <c r="A113" s="9"/>
      <c r="B113" s="16" t="s">
        <v>142</v>
      </c>
      <c r="C113" s="165"/>
      <c r="D113" s="167"/>
      <c r="E113" s="167"/>
      <c r="F113" s="167"/>
      <c r="G113" s="169"/>
      <c r="H113" s="171"/>
      <c r="I113" s="173"/>
      <c r="J113" s="173"/>
      <c r="K113" s="173"/>
      <c r="L113" s="175"/>
    </row>
    <row r="114" spans="1:12" ht="16" x14ac:dyDescent="0.2">
      <c r="A114" s="9"/>
      <c r="B114" s="16" t="s">
        <v>28</v>
      </c>
      <c r="C114" s="164"/>
      <c r="D114" s="166"/>
      <c r="E114" s="166"/>
      <c r="F114" s="166"/>
      <c r="G114" s="168"/>
      <c r="H114" s="170"/>
      <c r="I114" s="172"/>
      <c r="J114" s="172"/>
      <c r="K114" s="172"/>
      <c r="L114" s="174"/>
    </row>
    <row r="115" spans="1:12" ht="32" x14ac:dyDescent="0.2">
      <c r="A115" s="9"/>
      <c r="B115" s="16" t="s">
        <v>143</v>
      </c>
      <c r="C115" s="165"/>
      <c r="D115" s="167"/>
      <c r="E115" s="167"/>
      <c r="F115" s="167"/>
      <c r="G115" s="169"/>
      <c r="H115" s="171"/>
      <c r="I115" s="173"/>
      <c r="J115" s="173"/>
      <c r="K115" s="173"/>
      <c r="L115" s="175"/>
    </row>
    <row r="116" spans="1:12" ht="16" x14ac:dyDescent="0.2">
      <c r="A116" s="9">
        <v>4.4000000000000004</v>
      </c>
      <c r="B116" s="16" t="s">
        <v>144</v>
      </c>
      <c r="C116" s="158"/>
      <c r="D116" s="159"/>
      <c r="E116" s="159"/>
      <c r="F116" s="159"/>
      <c r="G116" s="160"/>
      <c r="H116" s="161"/>
      <c r="I116" s="162"/>
      <c r="J116" s="162"/>
      <c r="K116" s="162"/>
      <c r="L116" s="163"/>
    </row>
    <row r="117" spans="1:12" ht="32" x14ac:dyDescent="0.2">
      <c r="A117" s="9" t="s">
        <v>145</v>
      </c>
      <c r="B117" s="16" t="s">
        <v>146</v>
      </c>
      <c r="C117" s="17"/>
      <c r="D117" s="18"/>
      <c r="E117" s="18"/>
      <c r="F117" s="18"/>
      <c r="G117" s="19"/>
      <c r="H117" s="57"/>
      <c r="I117" s="24"/>
      <c r="J117" s="24"/>
      <c r="K117" s="24"/>
      <c r="L117" s="25"/>
    </row>
    <row r="118" spans="1:12" ht="32" x14ac:dyDescent="0.2">
      <c r="A118" s="9" t="s">
        <v>147</v>
      </c>
      <c r="B118" s="16" t="s">
        <v>148</v>
      </c>
      <c r="C118" s="17"/>
      <c r="D118" s="18"/>
      <c r="E118" s="18"/>
      <c r="F118" s="18"/>
      <c r="G118" s="19"/>
      <c r="H118" s="57"/>
      <c r="I118" s="24"/>
      <c r="J118" s="24"/>
      <c r="K118" s="24"/>
      <c r="L118" s="25"/>
    </row>
    <row r="119" spans="1:12" ht="32" x14ac:dyDescent="0.2">
      <c r="A119" s="9" t="s">
        <v>149</v>
      </c>
      <c r="B119" s="16" t="s">
        <v>150</v>
      </c>
      <c r="C119" s="17"/>
      <c r="D119" s="18"/>
      <c r="E119" s="18"/>
      <c r="F119" s="18"/>
      <c r="G119" s="19"/>
      <c r="H119" s="57"/>
      <c r="I119" s="24"/>
      <c r="J119" s="24"/>
      <c r="K119" s="24"/>
      <c r="L119" s="25"/>
    </row>
    <row r="120" spans="1:12" ht="16" x14ac:dyDescent="0.2">
      <c r="A120" s="9">
        <v>4.5</v>
      </c>
      <c r="B120" s="16" t="s">
        <v>151</v>
      </c>
      <c r="C120" s="158"/>
      <c r="D120" s="159"/>
      <c r="E120" s="159"/>
      <c r="F120" s="159"/>
      <c r="G120" s="160"/>
      <c r="H120" s="161"/>
      <c r="I120" s="162"/>
      <c r="J120" s="162"/>
      <c r="K120" s="162"/>
      <c r="L120" s="163"/>
    </row>
    <row r="121" spans="1:12" ht="32" x14ac:dyDescent="0.2">
      <c r="A121" s="9" t="s">
        <v>152</v>
      </c>
      <c r="B121" s="16" t="s">
        <v>153</v>
      </c>
      <c r="C121" s="17"/>
      <c r="D121" s="18"/>
      <c r="E121" s="18"/>
      <c r="F121" s="18"/>
      <c r="G121" s="19"/>
      <c r="H121" s="57"/>
      <c r="I121" s="24"/>
      <c r="J121" s="24"/>
      <c r="K121" s="24"/>
      <c r="L121" s="25"/>
    </row>
    <row r="122" spans="1:12" ht="48" x14ac:dyDescent="0.2">
      <c r="A122" s="9" t="s">
        <v>154</v>
      </c>
      <c r="B122" s="16" t="s">
        <v>155</v>
      </c>
      <c r="C122" s="164"/>
      <c r="D122" s="166"/>
      <c r="E122" s="166"/>
      <c r="F122" s="166"/>
      <c r="G122" s="168"/>
      <c r="H122" s="170"/>
      <c r="I122" s="172"/>
      <c r="J122" s="172"/>
      <c r="K122" s="172"/>
      <c r="L122" s="174"/>
    </row>
    <row r="123" spans="1:12" ht="16" x14ac:dyDescent="0.2">
      <c r="A123" s="9"/>
      <c r="B123" s="16" t="s">
        <v>156</v>
      </c>
      <c r="C123" s="178"/>
      <c r="D123" s="179"/>
      <c r="E123" s="179"/>
      <c r="F123" s="179"/>
      <c r="G123" s="180"/>
      <c r="H123" s="181"/>
      <c r="I123" s="176"/>
      <c r="J123" s="176"/>
      <c r="K123" s="176"/>
      <c r="L123" s="177"/>
    </row>
    <row r="124" spans="1:12" ht="16" x14ac:dyDescent="0.2">
      <c r="A124" s="9"/>
      <c r="B124" s="16" t="s">
        <v>157</v>
      </c>
      <c r="C124" s="165"/>
      <c r="D124" s="167"/>
      <c r="E124" s="167"/>
      <c r="F124" s="167"/>
      <c r="G124" s="169"/>
      <c r="H124" s="171"/>
      <c r="I124" s="173"/>
      <c r="J124" s="173"/>
      <c r="K124" s="173"/>
      <c r="L124" s="175"/>
    </row>
    <row r="125" spans="1:12" ht="32" x14ac:dyDescent="0.2">
      <c r="A125" s="9" t="s">
        <v>158</v>
      </c>
      <c r="B125" s="16" t="s">
        <v>159</v>
      </c>
      <c r="C125" s="17"/>
      <c r="D125" s="18"/>
      <c r="E125" s="18"/>
      <c r="F125" s="18"/>
      <c r="G125" s="19"/>
      <c r="H125" s="57"/>
      <c r="I125" s="24"/>
      <c r="J125" s="24"/>
      <c r="K125" s="24"/>
      <c r="L125" s="25"/>
    </row>
    <row r="126" spans="1:12" ht="48" x14ac:dyDescent="0.2">
      <c r="A126" s="9" t="s">
        <v>160</v>
      </c>
      <c r="B126" s="16" t="s">
        <v>161</v>
      </c>
      <c r="C126" s="17"/>
      <c r="D126" s="18"/>
      <c r="E126" s="18"/>
      <c r="F126" s="18"/>
      <c r="G126" s="19"/>
      <c r="H126" s="57"/>
      <c r="I126" s="24"/>
      <c r="J126" s="24"/>
      <c r="K126" s="24"/>
      <c r="L126" s="25"/>
    </row>
    <row r="127" spans="1:12" ht="48" x14ac:dyDescent="0.2">
      <c r="A127" s="9" t="s">
        <v>162</v>
      </c>
      <c r="B127" s="16" t="s">
        <v>163</v>
      </c>
      <c r="C127" s="17"/>
      <c r="D127" s="18"/>
      <c r="E127" s="18"/>
      <c r="F127" s="18"/>
      <c r="G127" s="19"/>
      <c r="H127" s="57"/>
      <c r="I127" s="24"/>
      <c r="J127" s="24"/>
      <c r="K127" s="24"/>
      <c r="L127" s="25"/>
    </row>
    <row r="128" spans="1:12" ht="16" x14ac:dyDescent="0.2">
      <c r="A128" s="9" t="s">
        <v>164</v>
      </c>
      <c r="B128" s="16" t="s">
        <v>26</v>
      </c>
      <c r="C128" s="164"/>
      <c r="D128" s="166"/>
      <c r="E128" s="166"/>
      <c r="F128" s="166"/>
      <c r="G128" s="168"/>
      <c r="H128" s="170"/>
      <c r="I128" s="172"/>
      <c r="J128" s="172"/>
      <c r="K128" s="172"/>
      <c r="L128" s="174"/>
    </row>
    <row r="129" spans="1:12" ht="32" x14ac:dyDescent="0.2">
      <c r="A129" s="9"/>
      <c r="B129" s="16" t="s">
        <v>165</v>
      </c>
      <c r="C129" s="165"/>
      <c r="D129" s="167"/>
      <c r="E129" s="167"/>
      <c r="F129" s="167"/>
      <c r="G129" s="169"/>
      <c r="H129" s="171"/>
      <c r="I129" s="173"/>
      <c r="J129" s="173"/>
      <c r="K129" s="173"/>
      <c r="L129" s="175"/>
    </row>
    <row r="130" spans="1:12" ht="16" x14ac:dyDescent="0.2">
      <c r="A130" s="9"/>
      <c r="B130" s="16" t="s">
        <v>28</v>
      </c>
      <c r="C130" s="164"/>
      <c r="D130" s="166"/>
      <c r="E130" s="166"/>
      <c r="F130" s="166"/>
      <c r="G130" s="168"/>
      <c r="H130" s="170"/>
      <c r="I130" s="172"/>
      <c r="J130" s="172"/>
      <c r="K130" s="172"/>
      <c r="L130" s="174"/>
    </row>
    <row r="131" spans="1:12" ht="32" x14ac:dyDescent="0.2">
      <c r="A131" s="9"/>
      <c r="B131" s="16" t="s">
        <v>166</v>
      </c>
      <c r="C131" s="165"/>
      <c r="D131" s="167"/>
      <c r="E131" s="167"/>
      <c r="F131" s="167"/>
      <c r="G131" s="169"/>
      <c r="H131" s="171"/>
      <c r="I131" s="173"/>
      <c r="J131" s="173"/>
      <c r="K131" s="173"/>
      <c r="L131" s="175"/>
    </row>
    <row r="132" spans="1:12" ht="32" x14ac:dyDescent="0.2">
      <c r="A132" s="9" t="s">
        <v>167</v>
      </c>
      <c r="B132" s="16" t="s">
        <v>168</v>
      </c>
      <c r="C132" s="17"/>
      <c r="D132" s="18"/>
      <c r="E132" s="18"/>
      <c r="F132" s="18"/>
      <c r="G132" s="19"/>
      <c r="H132" s="57"/>
      <c r="I132" s="24"/>
      <c r="J132" s="24"/>
      <c r="K132" s="24"/>
      <c r="L132" s="25"/>
    </row>
    <row r="133" spans="1:12" ht="32" x14ac:dyDescent="0.2">
      <c r="A133" s="9" t="s">
        <v>169</v>
      </c>
      <c r="B133" s="16" t="s">
        <v>170</v>
      </c>
      <c r="C133" s="17"/>
      <c r="D133" s="18"/>
      <c r="E133" s="18"/>
      <c r="F133" s="18"/>
      <c r="G133" s="19"/>
      <c r="H133" s="57"/>
      <c r="I133" s="24"/>
      <c r="J133" s="24"/>
      <c r="K133" s="24"/>
      <c r="L133" s="25"/>
    </row>
    <row r="134" spans="1:12" ht="16" x14ac:dyDescent="0.2">
      <c r="A134" s="9" t="s">
        <v>171</v>
      </c>
      <c r="B134" s="16" t="s">
        <v>172</v>
      </c>
      <c r="C134" s="17"/>
      <c r="D134" s="18"/>
      <c r="E134" s="18"/>
      <c r="F134" s="18"/>
      <c r="G134" s="19"/>
      <c r="H134" s="57"/>
      <c r="I134" s="24"/>
      <c r="J134" s="24"/>
      <c r="K134" s="24"/>
      <c r="L134" s="25"/>
    </row>
    <row r="135" spans="1:12" ht="16" x14ac:dyDescent="0.2">
      <c r="A135" s="9">
        <v>4.5999999999999996</v>
      </c>
      <c r="B135" s="16" t="s">
        <v>173</v>
      </c>
      <c r="C135" s="158"/>
      <c r="D135" s="159"/>
      <c r="E135" s="159"/>
      <c r="F135" s="159"/>
      <c r="G135" s="160"/>
      <c r="H135" s="161"/>
      <c r="I135" s="162"/>
      <c r="J135" s="162"/>
      <c r="K135" s="162"/>
      <c r="L135" s="163"/>
    </row>
    <row r="136" spans="1:12" ht="16" x14ac:dyDescent="0.2">
      <c r="A136" s="9" t="s">
        <v>174</v>
      </c>
      <c r="B136" s="16" t="s">
        <v>26</v>
      </c>
      <c r="C136" s="164"/>
      <c r="D136" s="166"/>
      <c r="E136" s="166"/>
      <c r="F136" s="166"/>
      <c r="G136" s="168"/>
      <c r="H136" s="170"/>
      <c r="I136" s="172"/>
      <c r="J136" s="172"/>
      <c r="K136" s="172"/>
      <c r="L136" s="174"/>
    </row>
    <row r="137" spans="1:12" ht="32" x14ac:dyDescent="0.2">
      <c r="A137" s="9"/>
      <c r="B137" s="16" t="s">
        <v>175</v>
      </c>
      <c r="C137" s="165"/>
      <c r="D137" s="167"/>
      <c r="E137" s="167"/>
      <c r="F137" s="167"/>
      <c r="G137" s="169"/>
      <c r="H137" s="171"/>
      <c r="I137" s="173"/>
      <c r="J137" s="173"/>
      <c r="K137" s="173"/>
      <c r="L137" s="175"/>
    </row>
    <row r="138" spans="1:12" ht="16" x14ac:dyDescent="0.2">
      <c r="A138" s="9"/>
      <c r="B138" s="16" t="s">
        <v>28</v>
      </c>
      <c r="C138" s="164"/>
      <c r="D138" s="166"/>
      <c r="E138" s="166"/>
      <c r="F138" s="166"/>
      <c r="G138" s="168"/>
      <c r="H138" s="170"/>
      <c r="I138" s="172"/>
      <c r="J138" s="172"/>
      <c r="K138" s="172"/>
      <c r="L138" s="174"/>
    </row>
    <row r="139" spans="1:12" ht="17" thickBot="1" x14ac:dyDescent="0.25">
      <c r="A139" s="12"/>
      <c r="B139" s="58" t="s">
        <v>176</v>
      </c>
      <c r="C139" s="178"/>
      <c r="D139" s="179"/>
      <c r="E139" s="179"/>
      <c r="F139" s="179"/>
      <c r="G139" s="180"/>
      <c r="H139" s="181"/>
      <c r="I139" s="176"/>
      <c r="J139" s="176"/>
      <c r="K139" s="176"/>
      <c r="L139" s="177"/>
    </row>
    <row r="140" spans="1:12" ht="17" thickBot="1" x14ac:dyDescent="0.25">
      <c r="A140" s="13" t="s">
        <v>69</v>
      </c>
      <c r="B140" s="14" t="s">
        <v>177</v>
      </c>
      <c r="C140" s="29">
        <f t="shared" ref="C140:L140" si="3">SUM(C107:C139)</f>
        <v>0</v>
      </c>
      <c r="D140" s="29">
        <f t="shared" si="3"/>
        <v>0</v>
      </c>
      <c r="E140" s="29">
        <f t="shared" si="3"/>
        <v>0</v>
      </c>
      <c r="F140" s="29">
        <f t="shared" si="3"/>
        <v>0</v>
      </c>
      <c r="G140" s="30">
        <f t="shared" si="3"/>
        <v>0</v>
      </c>
      <c r="H140" s="31">
        <f t="shared" si="3"/>
        <v>0</v>
      </c>
      <c r="I140" s="32">
        <f t="shared" si="3"/>
        <v>0</v>
      </c>
      <c r="J140" s="32">
        <f t="shared" si="3"/>
        <v>0</v>
      </c>
      <c r="K140" s="32">
        <f t="shared" si="3"/>
        <v>0</v>
      </c>
      <c r="L140" s="33">
        <f t="shared" si="3"/>
        <v>0</v>
      </c>
    </row>
    <row r="142" spans="1:12" ht="16" thickBot="1" x14ac:dyDescent="0.25"/>
    <row r="143" spans="1:12" ht="17" thickBot="1" x14ac:dyDescent="0.25">
      <c r="A143" s="41" t="s">
        <v>14</v>
      </c>
      <c r="B143" s="44" t="s">
        <v>15</v>
      </c>
      <c r="C143" s="152" t="s">
        <v>16</v>
      </c>
      <c r="D143" s="153"/>
      <c r="E143" s="153"/>
      <c r="F143" s="153"/>
      <c r="G143" s="154"/>
      <c r="H143" s="193" t="s">
        <v>17</v>
      </c>
      <c r="I143" s="156"/>
      <c r="J143" s="156"/>
      <c r="K143" s="156"/>
      <c r="L143" s="157"/>
    </row>
    <row r="144" spans="1:12" ht="17" thickBot="1" x14ac:dyDescent="0.25">
      <c r="A144" s="41"/>
      <c r="B144" s="67" t="s">
        <v>178</v>
      </c>
      <c r="C144" s="68" t="s">
        <v>19</v>
      </c>
      <c r="D144" s="69" t="s">
        <v>20</v>
      </c>
      <c r="E144" s="69" t="s">
        <v>21</v>
      </c>
      <c r="F144" s="69" t="s">
        <v>22</v>
      </c>
      <c r="G144" s="70" t="s">
        <v>23</v>
      </c>
      <c r="H144" s="71" t="s">
        <v>19</v>
      </c>
      <c r="I144" s="72" t="s">
        <v>20</v>
      </c>
      <c r="J144" s="72" t="s">
        <v>21</v>
      </c>
      <c r="K144" s="72" t="s">
        <v>22</v>
      </c>
      <c r="L144" s="73" t="s">
        <v>23</v>
      </c>
    </row>
    <row r="145" spans="1:12" ht="16" x14ac:dyDescent="0.2">
      <c r="A145" s="74">
        <v>5.0999999999999996</v>
      </c>
      <c r="B145" s="56" t="s">
        <v>179</v>
      </c>
      <c r="C145" s="194"/>
      <c r="D145" s="195"/>
      <c r="E145" s="195"/>
      <c r="F145" s="195"/>
      <c r="G145" s="196"/>
      <c r="H145" s="197"/>
      <c r="I145" s="198"/>
      <c r="J145" s="198"/>
      <c r="K145" s="198"/>
      <c r="L145" s="199"/>
    </row>
    <row r="146" spans="1:12" ht="16" x14ac:dyDescent="0.2">
      <c r="A146" s="9" t="s">
        <v>180</v>
      </c>
      <c r="B146" s="16" t="s">
        <v>26</v>
      </c>
      <c r="C146" s="164"/>
      <c r="D146" s="166"/>
      <c r="E146" s="166"/>
      <c r="F146" s="166"/>
      <c r="G146" s="168"/>
      <c r="H146" s="170"/>
      <c r="I146" s="172"/>
      <c r="J146" s="172"/>
      <c r="K146" s="172"/>
      <c r="L146" s="174"/>
    </row>
    <row r="147" spans="1:12" ht="48" x14ac:dyDescent="0.2">
      <c r="A147" s="9"/>
      <c r="B147" s="16" t="s">
        <v>181</v>
      </c>
      <c r="C147" s="165"/>
      <c r="D147" s="167"/>
      <c r="E147" s="167"/>
      <c r="F147" s="167"/>
      <c r="G147" s="169"/>
      <c r="H147" s="171"/>
      <c r="I147" s="173"/>
      <c r="J147" s="173"/>
      <c r="K147" s="173"/>
      <c r="L147" s="175"/>
    </row>
    <row r="148" spans="1:12" ht="16" x14ac:dyDescent="0.2">
      <c r="A148" s="9"/>
      <c r="B148" s="16" t="s">
        <v>28</v>
      </c>
      <c r="C148" s="164"/>
      <c r="D148" s="166"/>
      <c r="E148" s="166"/>
      <c r="F148" s="166"/>
      <c r="G148" s="168"/>
      <c r="H148" s="170"/>
      <c r="I148" s="172"/>
      <c r="J148" s="172"/>
      <c r="K148" s="172"/>
      <c r="L148" s="174"/>
    </row>
    <row r="149" spans="1:12" ht="32" x14ac:dyDescent="0.2">
      <c r="A149" s="9"/>
      <c r="B149" s="16" t="s">
        <v>182</v>
      </c>
      <c r="C149" s="165"/>
      <c r="D149" s="167"/>
      <c r="E149" s="167"/>
      <c r="F149" s="167"/>
      <c r="G149" s="169"/>
      <c r="H149" s="171"/>
      <c r="I149" s="173"/>
      <c r="J149" s="173"/>
      <c r="K149" s="173"/>
      <c r="L149" s="175"/>
    </row>
    <row r="150" spans="1:12" ht="32" x14ac:dyDescent="0.2">
      <c r="A150" s="9" t="s">
        <v>183</v>
      </c>
      <c r="B150" s="16" t="s">
        <v>184</v>
      </c>
      <c r="C150" s="17"/>
      <c r="D150" s="18"/>
      <c r="E150" s="18"/>
      <c r="F150" s="18"/>
      <c r="G150" s="19"/>
      <c r="H150" s="57"/>
      <c r="I150" s="24"/>
      <c r="J150" s="24"/>
      <c r="K150" s="24"/>
      <c r="L150" s="25"/>
    </row>
    <row r="151" spans="1:12" ht="16" x14ac:dyDescent="0.2">
      <c r="A151" s="9"/>
      <c r="B151" s="16" t="s">
        <v>185</v>
      </c>
      <c r="C151" s="17"/>
      <c r="D151" s="18"/>
      <c r="E151" s="18"/>
      <c r="F151" s="18"/>
      <c r="G151" s="19"/>
      <c r="H151" s="57"/>
      <c r="I151" s="24"/>
      <c r="J151" s="24"/>
      <c r="K151" s="24"/>
      <c r="L151" s="25"/>
    </row>
    <row r="152" spans="1:12" ht="16" x14ac:dyDescent="0.2">
      <c r="A152" s="9">
        <v>5.2</v>
      </c>
      <c r="B152" s="16" t="s">
        <v>186</v>
      </c>
      <c r="C152" s="158"/>
      <c r="D152" s="159"/>
      <c r="E152" s="159"/>
      <c r="F152" s="159"/>
      <c r="G152" s="160"/>
      <c r="H152" s="161"/>
      <c r="I152" s="162"/>
      <c r="J152" s="162"/>
      <c r="K152" s="162"/>
      <c r="L152" s="163"/>
    </row>
    <row r="153" spans="1:12" ht="32" x14ac:dyDescent="0.2">
      <c r="A153" s="9" t="s">
        <v>187</v>
      </c>
      <c r="B153" s="16" t="s">
        <v>188</v>
      </c>
      <c r="C153" s="17"/>
      <c r="D153" s="18"/>
      <c r="E153" s="18"/>
      <c r="F153" s="18"/>
      <c r="G153" s="19"/>
      <c r="H153" s="57"/>
      <c r="I153" s="24"/>
      <c r="J153" s="24"/>
      <c r="K153" s="24"/>
      <c r="L153" s="25"/>
    </row>
    <row r="154" spans="1:12" ht="48" x14ac:dyDescent="0.2">
      <c r="A154" s="9" t="s">
        <v>189</v>
      </c>
      <c r="B154" s="16" t="s">
        <v>190</v>
      </c>
      <c r="C154" s="17"/>
      <c r="D154" s="18"/>
      <c r="E154" s="18"/>
      <c r="F154" s="18"/>
      <c r="G154" s="19"/>
      <c r="H154" s="57"/>
      <c r="I154" s="24"/>
      <c r="J154" s="24"/>
      <c r="K154" s="24"/>
      <c r="L154" s="25"/>
    </row>
    <row r="155" spans="1:12" ht="32" x14ac:dyDescent="0.2">
      <c r="A155" s="9" t="s">
        <v>191</v>
      </c>
      <c r="B155" s="16" t="s">
        <v>192</v>
      </c>
      <c r="C155" s="17"/>
      <c r="D155" s="18"/>
      <c r="E155" s="18"/>
      <c r="F155" s="18"/>
      <c r="G155" s="19"/>
      <c r="H155" s="57"/>
      <c r="I155" s="24"/>
      <c r="J155" s="24"/>
      <c r="K155" s="24"/>
      <c r="L155" s="25"/>
    </row>
    <row r="156" spans="1:12" ht="32" x14ac:dyDescent="0.2">
      <c r="A156" s="9" t="s">
        <v>193</v>
      </c>
      <c r="B156" s="16" t="s">
        <v>194</v>
      </c>
      <c r="C156" s="17"/>
      <c r="D156" s="18"/>
      <c r="E156" s="18"/>
      <c r="F156" s="18"/>
      <c r="G156" s="19"/>
      <c r="H156" s="57"/>
      <c r="I156" s="24"/>
      <c r="J156" s="24"/>
      <c r="K156" s="24"/>
      <c r="L156" s="25"/>
    </row>
    <row r="157" spans="1:12" ht="16" x14ac:dyDescent="0.2">
      <c r="A157" s="9" t="s">
        <v>195</v>
      </c>
      <c r="B157" s="16" t="s">
        <v>196</v>
      </c>
      <c r="C157" s="17"/>
      <c r="D157" s="18"/>
      <c r="E157" s="18"/>
      <c r="F157" s="18"/>
      <c r="G157" s="19"/>
      <c r="H157" s="57"/>
      <c r="I157" s="24"/>
      <c r="J157" s="24"/>
      <c r="K157" s="24"/>
      <c r="L157" s="25"/>
    </row>
    <row r="158" spans="1:12" ht="16" x14ac:dyDescent="0.2">
      <c r="A158" s="9">
        <v>5.3</v>
      </c>
      <c r="B158" s="16" t="s">
        <v>197</v>
      </c>
      <c r="C158" s="158"/>
      <c r="D158" s="159"/>
      <c r="E158" s="159"/>
      <c r="F158" s="159"/>
      <c r="G158" s="160"/>
      <c r="H158" s="161"/>
      <c r="I158" s="162"/>
      <c r="J158" s="162"/>
      <c r="K158" s="162"/>
      <c r="L158" s="163"/>
    </row>
    <row r="159" spans="1:12" ht="32" x14ac:dyDescent="0.2">
      <c r="A159" s="9" t="s">
        <v>198</v>
      </c>
      <c r="B159" s="16" t="s">
        <v>199</v>
      </c>
      <c r="C159" s="164"/>
      <c r="D159" s="166"/>
      <c r="E159" s="166"/>
      <c r="F159" s="166"/>
      <c r="G159" s="168"/>
      <c r="H159" s="170"/>
      <c r="I159" s="172"/>
      <c r="J159" s="172"/>
      <c r="K159" s="172"/>
      <c r="L159" s="174"/>
    </row>
    <row r="160" spans="1:12" ht="32" x14ac:dyDescent="0.2">
      <c r="A160" s="9"/>
      <c r="B160" s="16" t="s">
        <v>200</v>
      </c>
      <c r="C160" s="178"/>
      <c r="D160" s="179"/>
      <c r="E160" s="179"/>
      <c r="F160" s="179"/>
      <c r="G160" s="180"/>
      <c r="H160" s="181"/>
      <c r="I160" s="176"/>
      <c r="J160" s="176"/>
      <c r="K160" s="176"/>
      <c r="L160" s="177"/>
    </row>
    <row r="161" spans="1:12" ht="16" x14ac:dyDescent="0.2">
      <c r="A161" s="9"/>
      <c r="B161" s="16" t="s">
        <v>201</v>
      </c>
      <c r="C161" s="165"/>
      <c r="D161" s="167"/>
      <c r="E161" s="167"/>
      <c r="F161" s="167"/>
      <c r="G161" s="169"/>
      <c r="H161" s="171"/>
      <c r="I161" s="173"/>
      <c r="J161" s="173"/>
      <c r="K161" s="173"/>
      <c r="L161" s="175"/>
    </row>
    <row r="162" spans="1:12" ht="32" x14ac:dyDescent="0.2">
      <c r="A162" s="9" t="s">
        <v>202</v>
      </c>
      <c r="B162" s="16" t="s">
        <v>203</v>
      </c>
      <c r="C162" s="17"/>
      <c r="D162" s="18"/>
      <c r="E162" s="18"/>
      <c r="F162" s="18"/>
      <c r="G162" s="19"/>
      <c r="H162" s="57"/>
      <c r="I162" s="24"/>
      <c r="J162" s="24"/>
      <c r="K162" s="24"/>
      <c r="L162" s="25"/>
    </row>
    <row r="163" spans="1:12" ht="32" x14ac:dyDescent="0.2">
      <c r="A163" s="9" t="s">
        <v>204</v>
      </c>
      <c r="B163" s="16" t="s">
        <v>205</v>
      </c>
      <c r="C163" s="17"/>
      <c r="D163" s="18"/>
      <c r="E163" s="18"/>
      <c r="F163" s="18"/>
      <c r="G163" s="19"/>
      <c r="H163" s="57"/>
      <c r="I163" s="24"/>
      <c r="J163" s="24"/>
      <c r="K163" s="24"/>
      <c r="L163" s="25"/>
    </row>
    <row r="164" spans="1:12" ht="16" x14ac:dyDescent="0.2">
      <c r="A164" s="9" t="s">
        <v>206</v>
      </c>
      <c r="B164" s="16" t="s">
        <v>26</v>
      </c>
      <c r="C164" s="164"/>
      <c r="D164" s="166"/>
      <c r="E164" s="166"/>
      <c r="F164" s="166"/>
      <c r="G164" s="168"/>
      <c r="H164" s="170"/>
      <c r="I164" s="172"/>
      <c r="J164" s="172"/>
      <c r="K164" s="172"/>
      <c r="L164" s="174"/>
    </row>
    <row r="165" spans="1:12" ht="32" x14ac:dyDescent="0.2">
      <c r="A165" s="9"/>
      <c r="B165" s="16" t="s">
        <v>207</v>
      </c>
      <c r="C165" s="165"/>
      <c r="D165" s="167"/>
      <c r="E165" s="167"/>
      <c r="F165" s="167"/>
      <c r="G165" s="169"/>
      <c r="H165" s="171"/>
      <c r="I165" s="173"/>
      <c r="J165" s="173"/>
      <c r="K165" s="173"/>
      <c r="L165" s="175"/>
    </row>
    <row r="166" spans="1:12" ht="16" x14ac:dyDescent="0.2">
      <c r="A166" s="9"/>
      <c r="B166" s="16" t="s">
        <v>28</v>
      </c>
      <c r="C166" s="164"/>
      <c r="D166" s="166"/>
      <c r="E166" s="166"/>
      <c r="F166" s="166"/>
      <c r="G166" s="168"/>
      <c r="H166" s="170"/>
      <c r="I166" s="172"/>
      <c r="J166" s="172"/>
      <c r="K166" s="172"/>
      <c r="L166" s="174"/>
    </row>
    <row r="167" spans="1:12" ht="48" x14ac:dyDescent="0.2">
      <c r="A167" s="9"/>
      <c r="B167" s="16" t="s">
        <v>208</v>
      </c>
      <c r="C167" s="165"/>
      <c r="D167" s="167"/>
      <c r="E167" s="167"/>
      <c r="F167" s="167"/>
      <c r="G167" s="169"/>
      <c r="H167" s="171"/>
      <c r="I167" s="173"/>
      <c r="J167" s="173"/>
      <c r="K167" s="173"/>
      <c r="L167" s="175"/>
    </row>
    <row r="168" spans="1:12" ht="16" x14ac:dyDescent="0.2">
      <c r="A168" s="9">
        <v>5.4</v>
      </c>
      <c r="B168" s="16" t="s">
        <v>209</v>
      </c>
      <c r="C168" s="158"/>
      <c r="D168" s="159"/>
      <c r="E168" s="159"/>
      <c r="F168" s="159"/>
      <c r="G168" s="160"/>
      <c r="H168" s="161"/>
      <c r="I168" s="162"/>
      <c r="J168" s="162"/>
      <c r="K168" s="162"/>
      <c r="L168" s="163"/>
    </row>
    <row r="169" spans="1:12" ht="32" x14ac:dyDescent="0.2">
      <c r="A169" s="9" t="s">
        <v>210</v>
      </c>
      <c r="B169" s="16" t="s">
        <v>211</v>
      </c>
      <c r="C169" s="17"/>
      <c r="D169" s="18"/>
      <c r="E169" s="18"/>
      <c r="F169" s="18"/>
      <c r="G169" s="19"/>
      <c r="H169" s="57"/>
      <c r="I169" s="24"/>
      <c r="J169" s="24"/>
      <c r="K169" s="24"/>
      <c r="L169" s="25"/>
    </row>
    <row r="170" spans="1:12" ht="33" thickBot="1" x14ac:dyDescent="0.25">
      <c r="A170" s="11" t="s">
        <v>212</v>
      </c>
      <c r="B170" s="78" t="s">
        <v>213</v>
      </c>
      <c r="C170" s="20"/>
      <c r="D170" s="21"/>
      <c r="E170" s="21"/>
      <c r="F170" s="21"/>
      <c r="G170" s="22"/>
      <c r="H170" s="77"/>
      <c r="I170" s="75"/>
      <c r="J170" s="75"/>
      <c r="K170" s="75"/>
      <c r="L170" s="76"/>
    </row>
    <row r="171" spans="1:12" ht="17" thickBot="1" x14ac:dyDescent="0.25">
      <c r="A171" s="39" t="s">
        <v>69</v>
      </c>
      <c r="B171" s="45" t="s">
        <v>214</v>
      </c>
      <c r="C171" s="51">
        <f t="shared" ref="C171:L171" si="4">SUM(C145:C170)</f>
        <v>0</v>
      </c>
      <c r="D171" s="51">
        <f t="shared" si="4"/>
        <v>0</v>
      </c>
      <c r="E171" s="51">
        <f t="shared" si="4"/>
        <v>0</v>
      </c>
      <c r="F171" s="51">
        <f t="shared" si="4"/>
        <v>0</v>
      </c>
      <c r="G171" s="52">
        <f t="shared" si="4"/>
        <v>0</v>
      </c>
      <c r="H171" s="53">
        <f t="shared" si="4"/>
        <v>0</v>
      </c>
      <c r="I171" s="54">
        <f t="shared" si="4"/>
        <v>0</v>
      </c>
      <c r="J171" s="54">
        <f t="shared" si="4"/>
        <v>0</v>
      </c>
      <c r="K171" s="54">
        <f t="shared" si="4"/>
        <v>0</v>
      </c>
      <c r="L171" s="55">
        <f t="shared" si="4"/>
        <v>0</v>
      </c>
    </row>
    <row r="173" spans="1:12" ht="16" thickBot="1" x14ac:dyDescent="0.25"/>
    <row r="174" spans="1:12" ht="17" thickBot="1" x14ac:dyDescent="0.25">
      <c r="A174" s="41" t="s">
        <v>14</v>
      </c>
      <c r="B174" s="44" t="s">
        <v>15</v>
      </c>
      <c r="C174" s="152" t="s">
        <v>16</v>
      </c>
      <c r="D174" s="153"/>
      <c r="E174" s="153"/>
      <c r="F174" s="153"/>
      <c r="G174" s="154"/>
      <c r="H174" s="193" t="s">
        <v>17</v>
      </c>
      <c r="I174" s="156"/>
      <c r="J174" s="156"/>
      <c r="K174" s="156"/>
      <c r="L174" s="157"/>
    </row>
    <row r="175" spans="1:12" ht="17" thickBot="1" x14ac:dyDescent="0.25">
      <c r="A175" s="41"/>
      <c r="B175" s="67" t="s">
        <v>215</v>
      </c>
      <c r="C175" s="68" t="s">
        <v>19</v>
      </c>
      <c r="D175" s="69" t="s">
        <v>20</v>
      </c>
      <c r="E175" s="69" t="s">
        <v>21</v>
      </c>
      <c r="F175" s="69" t="s">
        <v>22</v>
      </c>
      <c r="G175" s="70" t="s">
        <v>23</v>
      </c>
      <c r="H175" s="71" t="s">
        <v>19</v>
      </c>
      <c r="I175" s="72" t="s">
        <v>20</v>
      </c>
      <c r="J175" s="72" t="s">
        <v>21</v>
      </c>
      <c r="K175" s="72" t="s">
        <v>22</v>
      </c>
      <c r="L175" s="73" t="s">
        <v>23</v>
      </c>
    </row>
    <row r="176" spans="1:12" ht="16" x14ac:dyDescent="0.2">
      <c r="A176" s="74">
        <v>6.1</v>
      </c>
      <c r="B176" s="80" t="s">
        <v>216</v>
      </c>
      <c r="C176" s="194"/>
      <c r="D176" s="195"/>
      <c r="E176" s="195"/>
      <c r="F176" s="195"/>
      <c r="G176" s="196"/>
      <c r="H176" s="197"/>
      <c r="I176" s="198"/>
      <c r="J176" s="198"/>
      <c r="K176" s="198"/>
      <c r="L176" s="199"/>
    </row>
    <row r="177" spans="1:12" ht="16" x14ac:dyDescent="0.2">
      <c r="A177" s="9" t="s">
        <v>217</v>
      </c>
      <c r="B177" s="81" t="s">
        <v>26</v>
      </c>
      <c r="C177" s="164"/>
      <c r="D177" s="166"/>
      <c r="E177" s="166"/>
      <c r="F177" s="166"/>
      <c r="G177" s="168"/>
      <c r="H177" s="170"/>
      <c r="I177" s="172"/>
      <c r="J177" s="172"/>
      <c r="K177" s="172"/>
      <c r="L177" s="174"/>
    </row>
    <row r="178" spans="1:12" ht="32" x14ac:dyDescent="0.2">
      <c r="A178" s="9"/>
      <c r="B178" s="81" t="s">
        <v>218</v>
      </c>
      <c r="C178" s="165"/>
      <c r="D178" s="167"/>
      <c r="E178" s="167"/>
      <c r="F178" s="167"/>
      <c r="G178" s="169"/>
      <c r="H178" s="171"/>
      <c r="I178" s="173"/>
      <c r="J178" s="173"/>
      <c r="K178" s="173"/>
      <c r="L178" s="175"/>
    </row>
    <row r="179" spans="1:12" ht="16" x14ac:dyDescent="0.2">
      <c r="A179" s="9"/>
      <c r="B179" s="81" t="s">
        <v>28</v>
      </c>
      <c r="C179" s="164"/>
      <c r="D179" s="166"/>
      <c r="E179" s="166"/>
      <c r="F179" s="166"/>
      <c r="G179" s="168"/>
      <c r="H179" s="170"/>
      <c r="I179" s="172"/>
      <c r="J179" s="172"/>
      <c r="K179" s="172"/>
      <c r="L179" s="174"/>
    </row>
    <row r="180" spans="1:12" ht="32" x14ac:dyDescent="0.2">
      <c r="A180" s="9"/>
      <c r="B180" s="81" t="s">
        <v>219</v>
      </c>
      <c r="C180" s="165"/>
      <c r="D180" s="167"/>
      <c r="E180" s="167"/>
      <c r="F180" s="167"/>
      <c r="G180" s="169"/>
      <c r="H180" s="171"/>
      <c r="I180" s="173"/>
      <c r="J180" s="173"/>
      <c r="K180" s="173"/>
      <c r="L180" s="175"/>
    </row>
    <row r="181" spans="1:12" ht="16" x14ac:dyDescent="0.2">
      <c r="A181" s="9" t="s">
        <v>220</v>
      </c>
      <c r="B181" s="81" t="s">
        <v>221</v>
      </c>
      <c r="C181" s="17"/>
      <c r="D181" s="18"/>
      <c r="E181" s="18"/>
      <c r="F181" s="18"/>
      <c r="G181" s="19"/>
      <c r="H181" s="57"/>
      <c r="I181" s="24"/>
      <c r="J181" s="24"/>
      <c r="K181" s="24"/>
      <c r="L181" s="25"/>
    </row>
    <row r="182" spans="1:12" ht="16" x14ac:dyDescent="0.2">
      <c r="A182" s="9">
        <v>6.2</v>
      </c>
      <c r="B182" s="81" t="s">
        <v>222</v>
      </c>
      <c r="C182" s="158"/>
      <c r="D182" s="159"/>
      <c r="E182" s="159"/>
      <c r="F182" s="159"/>
      <c r="G182" s="160"/>
      <c r="H182" s="161"/>
      <c r="I182" s="162"/>
      <c r="J182" s="162"/>
      <c r="K182" s="162"/>
      <c r="L182" s="163"/>
    </row>
    <row r="183" spans="1:12" ht="32" x14ac:dyDescent="0.2">
      <c r="A183" s="9" t="s">
        <v>223</v>
      </c>
      <c r="B183" s="81" t="s">
        <v>224</v>
      </c>
      <c r="C183" s="17"/>
      <c r="D183" s="18"/>
      <c r="E183" s="18"/>
      <c r="F183" s="18"/>
      <c r="G183" s="19"/>
      <c r="H183" s="57"/>
      <c r="I183" s="24"/>
      <c r="J183" s="24"/>
      <c r="K183" s="24"/>
      <c r="L183" s="25"/>
    </row>
    <row r="184" spans="1:12" ht="32" x14ac:dyDescent="0.2">
      <c r="A184" s="9" t="s">
        <v>225</v>
      </c>
      <c r="B184" s="81" t="s">
        <v>226</v>
      </c>
      <c r="C184" s="17"/>
      <c r="D184" s="18"/>
      <c r="E184" s="18"/>
      <c r="F184" s="18"/>
      <c r="G184" s="19"/>
      <c r="H184" s="57"/>
      <c r="I184" s="24"/>
      <c r="J184" s="24"/>
      <c r="K184" s="24"/>
      <c r="L184" s="25"/>
    </row>
    <row r="185" spans="1:12" ht="32" x14ac:dyDescent="0.2">
      <c r="A185" s="9" t="s">
        <v>227</v>
      </c>
      <c r="B185" s="81" t="s">
        <v>228</v>
      </c>
      <c r="C185" s="17"/>
      <c r="D185" s="18"/>
      <c r="E185" s="18"/>
      <c r="F185" s="18"/>
      <c r="G185" s="19"/>
      <c r="H185" s="57"/>
      <c r="I185" s="24"/>
      <c r="J185" s="24"/>
      <c r="K185" s="24"/>
      <c r="L185" s="25"/>
    </row>
    <row r="186" spans="1:12" ht="16" x14ac:dyDescent="0.2">
      <c r="A186" s="9">
        <v>6.3</v>
      </c>
      <c r="B186" s="81" t="s">
        <v>229</v>
      </c>
      <c r="C186" s="158"/>
      <c r="D186" s="159"/>
      <c r="E186" s="159"/>
      <c r="F186" s="159"/>
      <c r="G186" s="160"/>
      <c r="H186" s="161"/>
      <c r="I186" s="162"/>
      <c r="J186" s="162"/>
      <c r="K186" s="162"/>
      <c r="L186" s="163"/>
    </row>
    <row r="187" spans="1:12" ht="16" x14ac:dyDescent="0.2">
      <c r="A187" s="9" t="s">
        <v>230</v>
      </c>
      <c r="B187" s="81" t="s">
        <v>231</v>
      </c>
      <c r="C187" s="17"/>
      <c r="D187" s="18"/>
      <c r="E187" s="18"/>
      <c r="F187" s="18"/>
      <c r="G187" s="19"/>
      <c r="H187" s="57"/>
      <c r="I187" s="24"/>
      <c r="J187" s="24"/>
      <c r="K187" s="24"/>
      <c r="L187" s="25"/>
    </row>
    <row r="188" spans="1:12" ht="16" x14ac:dyDescent="0.2">
      <c r="A188" s="9" t="s">
        <v>232</v>
      </c>
      <c r="B188" s="81" t="s">
        <v>233</v>
      </c>
      <c r="C188" s="164"/>
      <c r="D188" s="166"/>
      <c r="E188" s="166"/>
      <c r="F188" s="166"/>
      <c r="G188" s="168"/>
      <c r="H188" s="170"/>
      <c r="I188" s="172"/>
      <c r="J188" s="172"/>
      <c r="K188" s="172"/>
      <c r="L188" s="174"/>
    </row>
    <row r="189" spans="1:12" ht="16" x14ac:dyDescent="0.2">
      <c r="A189" s="9" t="s">
        <v>234</v>
      </c>
      <c r="B189" s="81" t="s">
        <v>235</v>
      </c>
      <c r="C189" s="178"/>
      <c r="D189" s="179"/>
      <c r="E189" s="179"/>
      <c r="F189" s="179"/>
      <c r="G189" s="180"/>
      <c r="H189" s="181"/>
      <c r="I189" s="176"/>
      <c r="J189" s="176"/>
      <c r="K189" s="176"/>
      <c r="L189" s="177"/>
    </row>
    <row r="190" spans="1:12" ht="16" x14ac:dyDescent="0.2">
      <c r="A190" s="9" t="s">
        <v>234</v>
      </c>
      <c r="B190" s="81" t="s">
        <v>236</v>
      </c>
      <c r="C190" s="178"/>
      <c r="D190" s="179"/>
      <c r="E190" s="179"/>
      <c r="F190" s="179"/>
      <c r="G190" s="180"/>
      <c r="H190" s="181"/>
      <c r="I190" s="176"/>
      <c r="J190" s="176"/>
      <c r="K190" s="176"/>
      <c r="L190" s="177"/>
    </row>
    <row r="191" spans="1:12" ht="16" x14ac:dyDescent="0.2">
      <c r="A191" s="9" t="s">
        <v>234</v>
      </c>
      <c r="B191" s="81" t="s">
        <v>237</v>
      </c>
      <c r="C191" s="178"/>
      <c r="D191" s="179"/>
      <c r="E191" s="179"/>
      <c r="F191" s="179"/>
      <c r="G191" s="180"/>
      <c r="H191" s="181"/>
      <c r="I191" s="176"/>
      <c r="J191" s="176"/>
      <c r="K191" s="176"/>
      <c r="L191" s="177"/>
    </row>
    <row r="192" spans="1:12" ht="16" x14ac:dyDescent="0.2">
      <c r="A192" s="9" t="s">
        <v>234</v>
      </c>
      <c r="B192" s="81" t="s">
        <v>238</v>
      </c>
      <c r="C192" s="178"/>
      <c r="D192" s="179"/>
      <c r="E192" s="179"/>
      <c r="F192" s="179"/>
      <c r="G192" s="180"/>
      <c r="H192" s="181"/>
      <c r="I192" s="176"/>
      <c r="J192" s="176"/>
      <c r="K192" s="176"/>
      <c r="L192" s="177"/>
    </row>
    <row r="193" spans="1:12" ht="16" x14ac:dyDescent="0.2">
      <c r="A193" s="9" t="s">
        <v>234</v>
      </c>
      <c r="B193" s="81" t="s">
        <v>239</v>
      </c>
      <c r="C193" s="178"/>
      <c r="D193" s="179"/>
      <c r="E193" s="179"/>
      <c r="F193" s="179"/>
      <c r="G193" s="180"/>
      <c r="H193" s="181"/>
      <c r="I193" s="176"/>
      <c r="J193" s="176"/>
      <c r="K193" s="176"/>
      <c r="L193" s="177"/>
    </row>
    <row r="194" spans="1:12" ht="16" x14ac:dyDescent="0.2">
      <c r="A194" s="9" t="s">
        <v>234</v>
      </c>
      <c r="B194" s="81" t="s">
        <v>240</v>
      </c>
      <c r="C194" s="178"/>
      <c r="D194" s="179"/>
      <c r="E194" s="179"/>
      <c r="F194" s="179"/>
      <c r="G194" s="180"/>
      <c r="H194" s="181"/>
      <c r="I194" s="176"/>
      <c r="J194" s="176"/>
      <c r="K194" s="176"/>
      <c r="L194" s="177"/>
    </row>
    <row r="195" spans="1:12" ht="16" x14ac:dyDescent="0.2">
      <c r="A195" s="9" t="s">
        <v>234</v>
      </c>
      <c r="B195" s="81" t="s">
        <v>241</v>
      </c>
      <c r="C195" s="165"/>
      <c r="D195" s="167"/>
      <c r="E195" s="167"/>
      <c r="F195" s="167"/>
      <c r="G195" s="169"/>
      <c r="H195" s="171"/>
      <c r="I195" s="173"/>
      <c r="J195" s="173"/>
      <c r="K195" s="173"/>
      <c r="L195" s="175"/>
    </row>
    <row r="196" spans="1:12" ht="33" thickBot="1" x14ac:dyDescent="0.25">
      <c r="A196" s="11" t="s">
        <v>242</v>
      </c>
      <c r="B196" s="82" t="s">
        <v>243</v>
      </c>
      <c r="C196" s="20"/>
      <c r="D196" s="21"/>
      <c r="E196" s="21"/>
      <c r="F196" s="21"/>
      <c r="G196" s="22"/>
      <c r="H196" s="77"/>
      <c r="I196" s="75"/>
      <c r="J196" s="75"/>
      <c r="K196" s="75"/>
      <c r="L196" s="76"/>
    </row>
    <row r="197" spans="1:12" ht="17" thickBot="1" x14ac:dyDescent="0.25">
      <c r="A197" s="39" t="s">
        <v>69</v>
      </c>
      <c r="B197" s="45" t="s">
        <v>244</v>
      </c>
      <c r="C197" s="51">
        <f t="shared" ref="C197:L197" si="5">SUM(C176:C196)</f>
        <v>0</v>
      </c>
      <c r="D197" s="51">
        <f t="shared" si="5"/>
        <v>0</v>
      </c>
      <c r="E197" s="51">
        <f t="shared" si="5"/>
        <v>0</v>
      </c>
      <c r="F197" s="51">
        <f t="shared" si="5"/>
        <v>0</v>
      </c>
      <c r="G197" s="52">
        <f t="shared" si="5"/>
        <v>0</v>
      </c>
      <c r="H197" s="53">
        <f t="shared" si="5"/>
        <v>0</v>
      </c>
      <c r="I197" s="54">
        <f t="shared" si="5"/>
        <v>0</v>
      </c>
      <c r="J197" s="54">
        <f t="shared" si="5"/>
        <v>0</v>
      </c>
      <c r="K197" s="54">
        <f t="shared" si="5"/>
        <v>0</v>
      </c>
      <c r="L197" s="55">
        <f t="shared" si="5"/>
        <v>0</v>
      </c>
    </row>
    <row r="199" spans="1:12" ht="16" thickBot="1" x14ac:dyDescent="0.25"/>
    <row r="200" spans="1:12" ht="17" thickBot="1" x14ac:dyDescent="0.25">
      <c r="A200" s="41" t="s">
        <v>14</v>
      </c>
      <c r="B200" s="44" t="s">
        <v>15</v>
      </c>
      <c r="C200" s="152" t="s">
        <v>16</v>
      </c>
      <c r="D200" s="153"/>
      <c r="E200" s="153"/>
      <c r="F200" s="153"/>
      <c r="G200" s="154"/>
      <c r="H200" s="193" t="s">
        <v>17</v>
      </c>
      <c r="I200" s="156"/>
      <c r="J200" s="156"/>
      <c r="K200" s="156"/>
      <c r="L200" s="157"/>
    </row>
    <row r="201" spans="1:12" ht="17" thickBot="1" x14ac:dyDescent="0.25">
      <c r="A201" s="41"/>
      <c r="B201" s="67" t="s">
        <v>245</v>
      </c>
      <c r="C201" s="83" t="s">
        <v>19</v>
      </c>
      <c r="D201" s="84" t="s">
        <v>20</v>
      </c>
      <c r="E201" s="84" t="s">
        <v>21</v>
      </c>
      <c r="F201" s="84" t="s">
        <v>22</v>
      </c>
      <c r="G201" s="85" t="s">
        <v>23</v>
      </c>
      <c r="H201" s="71" t="s">
        <v>19</v>
      </c>
      <c r="I201" s="72" t="s">
        <v>20</v>
      </c>
      <c r="J201" s="72" t="s">
        <v>21</v>
      </c>
      <c r="K201" s="72" t="s">
        <v>22</v>
      </c>
      <c r="L201" s="73" t="s">
        <v>23</v>
      </c>
    </row>
    <row r="202" spans="1:12" ht="16" x14ac:dyDescent="0.2">
      <c r="A202" s="74">
        <v>7.1</v>
      </c>
      <c r="B202" s="56" t="s">
        <v>246</v>
      </c>
      <c r="C202" s="194"/>
      <c r="D202" s="195"/>
      <c r="E202" s="195"/>
      <c r="F202" s="195"/>
      <c r="G202" s="196"/>
      <c r="H202" s="197"/>
      <c r="I202" s="198"/>
      <c r="J202" s="198"/>
      <c r="K202" s="198"/>
      <c r="L202" s="199"/>
    </row>
    <row r="203" spans="1:12" ht="32" x14ac:dyDescent="0.2">
      <c r="A203" s="9" t="s">
        <v>247</v>
      </c>
      <c r="B203" s="16" t="s">
        <v>248</v>
      </c>
      <c r="C203" s="17"/>
      <c r="D203" s="18"/>
      <c r="E203" s="18"/>
      <c r="F203" s="18"/>
      <c r="G203" s="19"/>
      <c r="H203" s="57"/>
      <c r="I203" s="24"/>
      <c r="J203" s="24"/>
      <c r="K203" s="24"/>
      <c r="L203" s="25"/>
    </row>
    <row r="204" spans="1:12" ht="32" x14ac:dyDescent="0.2">
      <c r="A204" s="9" t="s">
        <v>249</v>
      </c>
      <c r="B204" s="16" t="s">
        <v>250</v>
      </c>
      <c r="C204" s="17"/>
      <c r="D204" s="18"/>
      <c r="E204" s="18"/>
      <c r="F204" s="18"/>
      <c r="G204" s="19"/>
      <c r="H204" s="57"/>
      <c r="I204" s="24"/>
      <c r="J204" s="24"/>
      <c r="K204" s="24"/>
      <c r="L204" s="25"/>
    </row>
    <row r="205" spans="1:12" ht="32" x14ac:dyDescent="0.2">
      <c r="A205" s="9" t="s">
        <v>251</v>
      </c>
      <c r="B205" s="16" t="s">
        <v>252</v>
      </c>
      <c r="C205" s="17"/>
      <c r="D205" s="18"/>
      <c r="E205" s="18"/>
      <c r="F205" s="18"/>
      <c r="G205" s="19"/>
      <c r="H205" s="57"/>
      <c r="I205" s="24"/>
      <c r="J205" s="24"/>
      <c r="K205" s="24"/>
      <c r="L205" s="25"/>
    </row>
    <row r="206" spans="1:12" ht="16" x14ac:dyDescent="0.2">
      <c r="A206" s="9">
        <v>7.2</v>
      </c>
      <c r="B206" s="16" t="s">
        <v>253</v>
      </c>
      <c r="C206" s="158"/>
      <c r="D206" s="159"/>
      <c r="E206" s="159"/>
      <c r="F206" s="159"/>
      <c r="G206" s="160"/>
      <c r="H206" s="161"/>
      <c r="I206" s="162"/>
      <c r="J206" s="162"/>
      <c r="K206" s="162"/>
      <c r="L206" s="163"/>
    </row>
    <row r="207" spans="1:12" ht="16" x14ac:dyDescent="0.2">
      <c r="A207" s="9" t="s">
        <v>254</v>
      </c>
      <c r="B207" s="16" t="s">
        <v>26</v>
      </c>
      <c r="C207" s="200"/>
      <c r="D207" s="201"/>
      <c r="E207" s="201"/>
      <c r="F207" s="201"/>
      <c r="G207" s="202"/>
      <c r="H207" s="203"/>
      <c r="I207" s="204"/>
      <c r="J207" s="204"/>
      <c r="K207" s="204"/>
      <c r="L207" s="205"/>
    </row>
    <row r="208" spans="1:12" ht="32" x14ac:dyDescent="0.2">
      <c r="A208" s="10"/>
      <c r="B208" s="16" t="s">
        <v>255</v>
      </c>
      <c r="C208" s="200"/>
      <c r="D208" s="201"/>
      <c r="E208" s="201"/>
      <c r="F208" s="201"/>
      <c r="G208" s="202"/>
      <c r="H208" s="203"/>
      <c r="I208" s="204"/>
      <c r="J208" s="204"/>
      <c r="K208" s="204"/>
      <c r="L208" s="205"/>
    </row>
    <row r="209" spans="1:12" ht="16" x14ac:dyDescent="0.2">
      <c r="A209" s="10"/>
      <c r="B209" s="16" t="s">
        <v>256</v>
      </c>
      <c r="C209" s="200"/>
      <c r="D209" s="201"/>
      <c r="E209" s="201"/>
      <c r="F209" s="201"/>
      <c r="G209" s="202"/>
      <c r="H209" s="203"/>
      <c r="I209" s="204"/>
      <c r="J209" s="204"/>
      <c r="K209" s="204"/>
      <c r="L209" s="205"/>
    </row>
    <row r="210" spans="1:12" ht="16" x14ac:dyDescent="0.2">
      <c r="A210" s="10"/>
      <c r="B210" s="16" t="s">
        <v>28</v>
      </c>
      <c r="C210" s="200"/>
      <c r="D210" s="201"/>
      <c r="E210" s="201"/>
      <c r="F210" s="201"/>
      <c r="G210" s="202"/>
      <c r="H210" s="203"/>
      <c r="I210" s="204"/>
      <c r="J210" s="204"/>
      <c r="K210" s="204"/>
      <c r="L210" s="205"/>
    </row>
    <row r="211" spans="1:12" ht="32" x14ac:dyDescent="0.2">
      <c r="A211" s="10"/>
      <c r="B211" s="16" t="s">
        <v>257</v>
      </c>
      <c r="C211" s="200"/>
      <c r="D211" s="201"/>
      <c r="E211" s="201"/>
      <c r="F211" s="201"/>
      <c r="G211" s="202"/>
      <c r="H211" s="203"/>
      <c r="I211" s="204"/>
      <c r="J211" s="204"/>
      <c r="K211" s="204"/>
      <c r="L211" s="205"/>
    </row>
    <row r="212" spans="1:12" ht="16" x14ac:dyDescent="0.2">
      <c r="A212" s="9" t="s">
        <v>258</v>
      </c>
      <c r="B212" s="16" t="s">
        <v>26</v>
      </c>
      <c r="C212" s="200"/>
      <c r="D212" s="201"/>
      <c r="E212" s="201"/>
      <c r="F212" s="201"/>
      <c r="G212" s="202"/>
      <c r="H212" s="203"/>
      <c r="I212" s="204"/>
      <c r="J212" s="204"/>
      <c r="K212" s="204"/>
      <c r="L212" s="205"/>
    </row>
    <row r="213" spans="1:12" ht="32" x14ac:dyDescent="0.2">
      <c r="A213" s="10"/>
      <c r="B213" s="16" t="s">
        <v>259</v>
      </c>
      <c r="C213" s="200"/>
      <c r="D213" s="201"/>
      <c r="E213" s="201"/>
      <c r="F213" s="201"/>
      <c r="G213" s="202"/>
      <c r="H213" s="203"/>
      <c r="I213" s="204"/>
      <c r="J213" s="204"/>
      <c r="K213" s="204"/>
      <c r="L213" s="205"/>
    </row>
    <row r="214" spans="1:12" ht="16" x14ac:dyDescent="0.2">
      <c r="A214" s="10"/>
      <c r="B214" s="16" t="s">
        <v>256</v>
      </c>
      <c r="C214" s="200"/>
      <c r="D214" s="201"/>
      <c r="E214" s="201"/>
      <c r="F214" s="201"/>
      <c r="G214" s="202"/>
      <c r="H214" s="203"/>
      <c r="I214" s="204"/>
      <c r="J214" s="204"/>
      <c r="K214" s="204"/>
      <c r="L214" s="205"/>
    </row>
    <row r="215" spans="1:12" ht="16" x14ac:dyDescent="0.2">
      <c r="A215" s="9"/>
      <c r="B215" s="16" t="s">
        <v>28</v>
      </c>
      <c r="C215" s="200"/>
      <c r="D215" s="201"/>
      <c r="E215" s="201"/>
      <c r="F215" s="201"/>
      <c r="G215" s="202"/>
      <c r="H215" s="203"/>
      <c r="I215" s="204"/>
      <c r="J215" s="204"/>
      <c r="K215" s="204"/>
      <c r="L215" s="205"/>
    </row>
    <row r="216" spans="1:12" ht="32" x14ac:dyDescent="0.2">
      <c r="A216" s="9"/>
      <c r="B216" s="16" t="s">
        <v>260</v>
      </c>
      <c r="C216" s="200"/>
      <c r="D216" s="201"/>
      <c r="E216" s="201"/>
      <c r="F216" s="201"/>
      <c r="G216" s="202"/>
      <c r="H216" s="203"/>
      <c r="I216" s="204"/>
      <c r="J216" s="204"/>
      <c r="K216" s="204"/>
      <c r="L216" s="205"/>
    </row>
    <row r="217" spans="1:12" ht="16" x14ac:dyDescent="0.2">
      <c r="A217" s="9">
        <v>7.3</v>
      </c>
      <c r="B217" s="16" t="s">
        <v>261</v>
      </c>
      <c r="C217" s="158"/>
      <c r="D217" s="159"/>
      <c r="E217" s="159"/>
      <c r="F217" s="159"/>
      <c r="G217" s="160"/>
      <c r="H217" s="161"/>
      <c r="I217" s="162"/>
      <c r="J217" s="162"/>
      <c r="K217" s="162"/>
      <c r="L217" s="163"/>
    </row>
    <row r="218" spans="1:12" ht="33" thickBot="1" x14ac:dyDescent="0.25">
      <c r="A218" s="11" t="s">
        <v>262</v>
      </c>
      <c r="B218" s="78" t="s">
        <v>263</v>
      </c>
      <c r="C218" s="20"/>
      <c r="D218" s="21"/>
      <c r="E218" s="21"/>
      <c r="F218" s="21"/>
      <c r="G218" s="22"/>
      <c r="H218" s="77"/>
      <c r="I218" s="75"/>
      <c r="J218" s="75"/>
      <c r="K218" s="75"/>
      <c r="L218" s="76"/>
    </row>
    <row r="219" spans="1:12" ht="17" thickBot="1" x14ac:dyDescent="0.25">
      <c r="A219" s="39" t="s">
        <v>69</v>
      </c>
      <c r="B219" s="45" t="s">
        <v>264</v>
      </c>
      <c r="C219" s="51">
        <f t="shared" ref="C219:L219" si="6">SUM(C202:C218)</f>
        <v>0</v>
      </c>
      <c r="D219" s="51">
        <f t="shared" si="6"/>
        <v>0</v>
      </c>
      <c r="E219" s="51">
        <f t="shared" si="6"/>
        <v>0</v>
      </c>
      <c r="F219" s="51">
        <f t="shared" si="6"/>
        <v>0</v>
      </c>
      <c r="G219" s="52">
        <f t="shared" si="6"/>
        <v>0</v>
      </c>
      <c r="H219" s="53">
        <f t="shared" si="6"/>
        <v>0</v>
      </c>
      <c r="I219" s="54">
        <f t="shared" si="6"/>
        <v>0</v>
      </c>
      <c r="J219" s="54">
        <f t="shared" si="6"/>
        <v>0</v>
      </c>
      <c r="K219" s="54">
        <f t="shared" si="6"/>
        <v>0</v>
      </c>
      <c r="L219" s="55">
        <f t="shared" si="6"/>
        <v>0</v>
      </c>
    </row>
    <row r="221" spans="1:12" ht="16" thickBot="1" x14ac:dyDescent="0.25"/>
    <row r="222" spans="1:12" ht="17" thickBot="1" x14ac:dyDescent="0.25">
      <c r="A222" s="41" t="s">
        <v>14</v>
      </c>
      <c r="B222" s="44" t="s">
        <v>15</v>
      </c>
      <c r="C222" s="152" t="s">
        <v>16</v>
      </c>
      <c r="D222" s="153"/>
      <c r="E222" s="153"/>
      <c r="F222" s="153"/>
      <c r="G222" s="154"/>
      <c r="H222" s="193" t="s">
        <v>17</v>
      </c>
      <c r="I222" s="156"/>
      <c r="J222" s="156"/>
      <c r="K222" s="156"/>
      <c r="L222" s="157"/>
    </row>
    <row r="223" spans="1:12" ht="17" thickBot="1" x14ac:dyDescent="0.25">
      <c r="A223" s="41"/>
      <c r="B223" s="67" t="s">
        <v>265</v>
      </c>
      <c r="C223" s="68" t="s">
        <v>19</v>
      </c>
      <c r="D223" s="69" t="s">
        <v>20</v>
      </c>
      <c r="E223" s="69" t="s">
        <v>21</v>
      </c>
      <c r="F223" s="69" t="s">
        <v>22</v>
      </c>
      <c r="G223" s="70" t="s">
        <v>23</v>
      </c>
      <c r="H223" s="71" t="s">
        <v>19</v>
      </c>
      <c r="I223" s="72" t="s">
        <v>20</v>
      </c>
      <c r="J223" s="72" t="s">
        <v>21</v>
      </c>
      <c r="K223" s="72" t="s">
        <v>22</v>
      </c>
      <c r="L223" s="73" t="s">
        <v>23</v>
      </c>
    </row>
    <row r="224" spans="1:12" ht="16" x14ac:dyDescent="0.2">
      <c r="A224" s="74">
        <v>8.1</v>
      </c>
      <c r="B224" s="80" t="s">
        <v>266</v>
      </c>
      <c r="C224" s="194"/>
      <c r="D224" s="195"/>
      <c r="E224" s="195"/>
      <c r="F224" s="195"/>
      <c r="G224" s="196"/>
      <c r="H224" s="197"/>
      <c r="I224" s="198"/>
      <c r="J224" s="198"/>
      <c r="K224" s="198"/>
      <c r="L224" s="199"/>
    </row>
    <row r="225" spans="1:12" ht="16" x14ac:dyDescent="0.2">
      <c r="A225" s="9" t="s">
        <v>267</v>
      </c>
      <c r="B225" s="81" t="s">
        <v>268</v>
      </c>
      <c r="C225" s="34"/>
      <c r="D225" s="18"/>
      <c r="E225" s="18"/>
      <c r="F225" s="18"/>
      <c r="G225" s="19"/>
      <c r="H225" s="57"/>
      <c r="I225" s="24"/>
      <c r="J225" s="24"/>
      <c r="K225" s="24"/>
      <c r="L225" s="25"/>
    </row>
    <row r="226" spans="1:12" ht="32" x14ac:dyDescent="0.2">
      <c r="A226" s="9" t="s">
        <v>269</v>
      </c>
      <c r="B226" s="81" t="s">
        <v>270</v>
      </c>
      <c r="C226" s="34"/>
      <c r="D226" s="18"/>
      <c r="E226" s="18"/>
      <c r="F226" s="18"/>
      <c r="G226" s="19"/>
      <c r="H226" s="57"/>
      <c r="I226" s="24"/>
      <c r="J226" s="24"/>
      <c r="K226" s="24"/>
      <c r="L226" s="25"/>
    </row>
    <row r="227" spans="1:12" ht="32" x14ac:dyDescent="0.2">
      <c r="A227" s="9" t="s">
        <v>271</v>
      </c>
      <c r="B227" s="81" t="s">
        <v>272</v>
      </c>
      <c r="C227" s="34"/>
      <c r="D227" s="18"/>
      <c r="E227" s="18"/>
      <c r="F227" s="18"/>
      <c r="G227" s="19"/>
      <c r="H227" s="57"/>
      <c r="I227" s="24"/>
      <c r="J227" s="24"/>
      <c r="K227" s="24"/>
      <c r="L227" s="25"/>
    </row>
    <row r="228" spans="1:12" ht="16" x14ac:dyDescent="0.2">
      <c r="A228" s="9">
        <v>8.1999999999999993</v>
      </c>
      <c r="B228" s="81" t="s">
        <v>273</v>
      </c>
      <c r="C228" s="158"/>
      <c r="D228" s="159"/>
      <c r="E228" s="159"/>
      <c r="F228" s="159"/>
      <c r="G228" s="160"/>
      <c r="H228" s="161"/>
      <c r="I228" s="162"/>
      <c r="J228" s="162"/>
      <c r="K228" s="162"/>
      <c r="L228" s="163"/>
    </row>
    <row r="229" spans="1:12" ht="16" x14ac:dyDescent="0.2">
      <c r="A229" s="9" t="s">
        <v>274</v>
      </c>
      <c r="B229" s="81" t="s">
        <v>275</v>
      </c>
      <c r="C229" s="34"/>
      <c r="D229" s="18"/>
      <c r="E229" s="18"/>
      <c r="F229" s="18"/>
      <c r="G229" s="19"/>
      <c r="H229" s="57"/>
      <c r="I229" s="24"/>
      <c r="J229" s="24"/>
      <c r="K229" s="24"/>
      <c r="L229" s="25"/>
    </row>
    <row r="230" spans="1:12" ht="16" x14ac:dyDescent="0.2">
      <c r="A230" s="9" t="s">
        <v>276</v>
      </c>
      <c r="B230" s="81" t="s">
        <v>277</v>
      </c>
      <c r="C230" s="34"/>
      <c r="D230" s="18"/>
      <c r="E230" s="18"/>
      <c r="F230" s="18"/>
      <c r="G230" s="19"/>
      <c r="H230" s="57"/>
      <c r="I230" s="24"/>
      <c r="J230" s="24"/>
      <c r="K230" s="24"/>
      <c r="L230" s="25"/>
    </row>
    <row r="231" spans="1:12" ht="16" x14ac:dyDescent="0.2">
      <c r="A231" s="9" t="s">
        <v>278</v>
      </c>
      <c r="B231" s="81" t="s">
        <v>26</v>
      </c>
      <c r="C231" s="164"/>
      <c r="D231" s="166"/>
      <c r="E231" s="166"/>
      <c r="F231" s="166"/>
      <c r="G231" s="168"/>
      <c r="H231" s="170"/>
      <c r="I231" s="172"/>
      <c r="J231" s="172"/>
      <c r="K231" s="172"/>
      <c r="L231" s="174"/>
    </row>
    <row r="232" spans="1:12" ht="16" x14ac:dyDescent="0.2">
      <c r="A232" s="9"/>
      <c r="B232" s="81" t="s">
        <v>279</v>
      </c>
      <c r="C232" s="165"/>
      <c r="D232" s="167"/>
      <c r="E232" s="167"/>
      <c r="F232" s="167"/>
      <c r="G232" s="169"/>
      <c r="H232" s="171"/>
      <c r="I232" s="173"/>
      <c r="J232" s="173"/>
      <c r="K232" s="173"/>
      <c r="L232" s="175"/>
    </row>
    <row r="233" spans="1:12" ht="16" x14ac:dyDescent="0.2">
      <c r="A233" s="9"/>
      <c r="B233" s="81" t="s">
        <v>28</v>
      </c>
      <c r="C233" s="164"/>
      <c r="D233" s="166"/>
      <c r="E233" s="166"/>
      <c r="F233" s="166"/>
      <c r="G233" s="168"/>
      <c r="H233" s="170"/>
      <c r="I233" s="172"/>
      <c r="J233" s="172"/>
      <c r="K233" s="172"/>
      <c r="L233" s="174"/>
    </row>
    <row r="234" spans="1:12" ht="48" x14ac:dyDescent="0.2">
      <c r="A234" s="9"/>
      <c r="B234" s="81" t="s">
        <v>280</v>
      </c>
      <c r="C234" s="165"/>
      <c r="D234" s="167"/>
      <c r="E234" s="167"/>
      <c r="F234" s="167"/>
      <c r="G234" s="169"/>
      <c r="H234" s="171"/>
      <c r="I234" s="173"/>
      <c r="J234" s="173"/>
      <c r="K234" s="173"/>
      <c r="L234" s="175"/>
    </row>
    <row r="235" spans="1:12" ht="16" x14ac:dyDescent="0.2">
      <c r="A235" s="9">
        <v>8.3000000000000007</v>
      </c>
      <c r="B235" s="81" t="s">
        <v>281</v>
      </c>
      <c r="C235" s="158"/>
      <c r="D235" s="159"/>
      <c r="E235" s="159"/>
      <c r="F235" s="159"/>
      <c r="G235" s="160"/>
      <c r="H235" s="161"/>
      <c r="I235" s="162"/>
      <c r="J235" s="162"/>
      <c r="K235" s="162"/>
      <c r="L235" s="163"/>
    </row>
    <row r="236" spans="1:12" ht="16" x14ac:dyDescent="0.2">
      <c r="A236" s="9" t="s">
        <v>282</v>
      </c>
      <c r="B236" s="81" t="s">
        <v>26</v>
      </c>
      <c r="C236" s="164"/>
      <c r="D236" s="166"/>
      <c r="E236" s="166"/>
      <c r="F236" s="166"/>
      <c r="G236" s="168"/>
      <c r="H236" s="170"/>
      <c r="I236" s="172"/>
      <c r="J236" s="172"/>
      <c r="K236" s="172"/>
      <c r="L236" s="174"/>
    </row>
    <row r="237" spans="1:12" ht="16" x14ac:dyDescent="0.2">
      <c r="A237" s="9"/>
      <c r="B237" s="81" t="s">
        <v>283</v>
      </c>
      <c r="C237" s="165"/>
      <c r="D237" s="167"/>
      <c r="E237" s="167"/>
      <c r="F237" s="167"/>
      <c r="G237" s="169"/>
      <c r="H237" s="171"/>
      <c r="I237" s="173"/>
      <c r="J237" s="173"/>
      <c r="K237" s="173"/>
      <c r="L237" s="175"/>
    </row>
    <row r="238" spans="1:12" ht="16" x14ac:dyDescent="0.2">
      <c r="A238" s="9"/>
      <c r="B238" s="81" t="s">
        <v>28</v>
      </c>
      <c r="C238" s="164"/>
      <c r="D238" s="166"/>
      <c r="E238" s="166"/>
      <c r="F238" s="166"/>
      <c r="G238" s="168"/>
      <c r="H238" s="170"/>
      <c r="I238" s="172"/>
      <c r="J238" s="172"/>
      <c r="K238" s="172"/>
      <c r="L238" s="174"/>
    </row>
    <row r="239" spans="1:12" ht="16" x14ac:dyDescent="0.2">
      <c r="A239" s="9"/>
      <c r="B239" s="81" t="s">
        <v>284</v>
      </c>
      <c r="C239" s="165"/>
      <c r="D239" s="167"/>
      <c r="E239" s="167"/>
      <c r="F239" s="167"/>
      <c r="G239" s="169"/>
      <c r="H239" s="171"/>
      <c r="I239" s="173"/>
      <c r="J239" s="173"/>
      <c r="K239" s="173"/>
      <c r="L239" s="175"/>
    </row>
    <row r="240" spans="1:12" ht="17" thickBot="1" x14ac:dyDescent="0.25">
      <c r="A240" s="11" t="s">
        <v>285</v>
      </c>
      <c r="B240" s="82" t="s">
        <v>286</v>
      </c>
      <c r="C240" s="89"/>
      <c r="D240" s="90"/>
      <c r="E240" s="90"/>
      <c r="F240" s="90"/>
      <c r="G240" s="91"/>
      <c r="H240" s="92"/>
      <c r="I240" s="93"/>
      <c r="J240" s="93"/>
      <c r="K240" s="93"/>
      <c r="L240" s="94"/>
    </row>
    <row r="241" spans="1:12" ht="17" thickBot="1" x14ac:dyDescent="0.25">
      <c r="A241" s="39" t="s">
        <v>69</v>
      </c>
      <c r="B241" s="88" t="s">
        <v>287</v>
      </c>
      <c r="C241" s="95">
        <f t="shared" ref="C241:L241" si="7">SUM(C224:C240)</f>
        <v>0</v>
      </c>
      <c r="D241" s="29">
        <f t="shared" si="7"/>
        <v>0</v>
      </c>
      <c r="E241" s="29">
        <f t="shared" si="7"/>
        <v>0</v>
      </c>
      <c r="F241" s="29">
        <f t="shared" si="7"/>
        <v>0</v>
      </c>
      <c r="G241" s="30">
        <f t="shared" si="7"/>
        <v>0</v>
      </c>
      <c r="H241" s="31">
        <f t="shared" si="7"/>
        <v>0</v>
      </c>
      <c r="I241" s="32">
        <f t="shared" si="7"/>
        <v>0</v>
      </c>
      <c r="J241" s="32">
        <f t="shared" si="7"/>
        <v>0</v>
      </c>
      <c r="K241" s="32">
        <f t="shared" si="7"/>
        <v>0</v>
      </c>
      <c r="L241" s="33">
        <f t="shared" si="7"/>
        <v>0</v>
      </c>
    </row>
    <row r="243" spans="1:12" ht="16" thickBot="1" x14ac:dyDescent="0.25"/>
    <row r="244" spans="1:12" ht="17" thickBot="1" x14ac:dyDescent="0.25">
      <c r="A244" s="41" t="s">
        <v>14</v>
      </c>
      <c r="B244" s="44" t="s">
        <v>15</v>
      </c>
      <c r="C244" s="152" t="s">
        <v>16</v>
      </c>
      <c r="D244" s="153"/>
      <c r="E244" s="153"/>
      <c r="F244" s="153"/>
      <c r="G244" s="154"/>
      <c r="H244" s="193" t="s">
        <v>17</v>
      </c>
      <c r="I244" s="156"/>
      <c r="J244" s="156"/>
      <c r="K244" s="156"/>
      <c r="L244" s="157"/>
    </row>
    <row r="245" spans="1:12" ht="17" thickBot="1" x14ac:dyDescent="0.25">
      <c r="A245" s="41"/>
      <c r="B245" s="67" t="s">
        <v>288</v>
      </c>
      <c r="C245" s="68" t="s">
        <v>19</v>
      </c>
      <c r="D245" s="69" t="s">
        <v>20</v>
      </c>
      <c r="E245" s="69" t="s">
        <v>21</v>
      </c>
      <c r="F245" s="69" t="s">
        <v>22</v>
      </c>
      <c r="G245" s="70" t="s">
        <v>23</v>
      </c>
      <c r="H245" s="71" t="s">
        <v>19</v>
      </c>
      <c r="I245" s="72" t="s">
        <v>20</v>
      </c>
      <c r="J245" s="72" t="s">
        <v>21</v>
      </c>
      <c r="K245" s="72" t="s">
        <v>22</v>
      </c>
      <c r="L245" s="73" t="s">
        <v>23</v>
      </c>
    </row>
    <row r="246" spans="1:12" ht="16" x14ac:dyDescent="0.2">
      <c r="A246" s="74">
        <v>9.1</v>
      </c>
      <c r="B246" s="80" t="s">
        <v>289</v>
      </c>
      <c r="C246" s="194"/>
      <c r="D246" s="195"/>
      <c r="E246" s="195"/>
      <c r="F246" s="195"/>
      <c r="G246" s="196"/>
      <c r="H246" s="197"/>
      <c r="I246" s="198"/>
      <c r="J246" s="198"/>
      <c r="K246" s="198"/>
      <c r="L246" s="199"/>
    </row>
    <row r="247" spans="1:12" ht="32" x14ac:dyDescent="0.2">
      <c r="A247" s="9" t="s">
        <v>290</v>
      </c>
      <c r="B247" s="81" t="s">
        <v>291</v>
      </c>
      <c r="C247" s="34"/>
      <c r="D247" s="18"/>
      <c r="E247" s="18"/>
      <c r="F247" s="18"/>
      <c r="G247" s="19"/>
      <c r="H247" s="57"/>
      <c r="I247" s="24"/>
      <c r="J247" s="24"/>
      <c r="K247" s="24"/>
      <c r="L247" s="25"/>
    </row>
    <row r="248" spans="1:12" ht="48" x14ac:dyDescent="0.2">
      <c r="A248" s="9" t="s">
        <v>292</v>
      </c>
      <c r="B248" s="81" t="s">
        <v>293</v>
      </c>
      <c r="C248" s="34"/>
      <c r="D248" s="18"/>
      <c r="E248" s="18"/>
      <c r="F248" s="18"/>
      <c r="G248" s="19"/>
      <c r="H248" s="57"/>
      <c r="I248" s="24"/>
      <c r="J248" s="24"/>
      <c r="K248" s="24"/>
      <c r="L248" s="25"/>
    </row>
    <row r="249" spans="1:12" ht="32" x14ac:dyDescent="0.2">
      <c r="A249" s="9" t="s">
        <v>294</v>
      </c>
      <c r="B249" s="81" t="s">
        <v>295</v>
      </c>
      <c r="C249" s="34"/>
      <c r="D249" s="18"/>
      <c r="E249" s="18"/>
      <c r="F249" s="18"/>
      <c r="G249" s="19"/>
      <c r="H249" s="57"/>
      <c r="I249" s="24"/>
      <c r="J249" s="24"/>
      <c r="K249" s="24"/>
      <c r="L249" s="25"/>
    </row>
    <row r="250" spans="1:12" ht="16" x14ac:dyDescent="0.2">
      <c r="A250" s="9"/>
      <c r="B250" s="81" t="s">
        <v>296</v>
      </c>
      <c r="C250" s="34"/>
      <c r="D250" s="18"/>
      <c r="E250" s="18"/>
      <c r="F250" s="18"/>
      <c r="G250" s="19"/>
      <c r="H250" s="57"/>
      <c r="I250" s="24"/>
      <c r="J250" s="24"/>
      <c r="K250" s="24"/>
      <c r="L250" s="25"/>
    </row>
    <row r="251" spans="1:12" ht="32" x14ac:dyDescent="0.2">
      <c r="A251" s="9" t="s">
        <v>297</v>
      </c>
      <c r="B251" s="81" t="s">
        <v>298</v>
      </c>
      <c r="C251" s="34"/>
      <c r="D251" s="18"/>
      <c r="E251" s="18"/>
      <c r="F251" s="18"/>
      <c r="G251" s="19"/>
      <c r="H251" s="57"/>
      <c r="I251" s="24"/>
      <c r="J251" s="24"/>
      <c r="K251" s="24"/>
      <c r="L251" s="25"/>
    </row>
    <row r="252" spans="1:12" ht="16" x14ac:dyDescent="0.2">
      <c r="A252" s="9" t="s">
        <v>299</v>
      </c>
      <c r="B252" s="81" t="s">
        <v>300</v>
      </c>
      <c r="C252" s="34"/>
      <c r="D252" s="18"/>
      <c r="E252" s="18"/>
      <c r="F252" s="18"/>
      <c r="G252" s="19"/>
      <c r="H252" s="57"/>
      <c r="I252" s="24"/>
      <c r="J252" s="24"/>
      <c r="K252" s="24"/>
      <c r="L252" s="25"/>
    </row>
    <row r="253" spans="1:12" ht="16" x14ac:dyDescent="0.2">
      <c r="A253" s="9">
        <v>9.1999999999999993</v>
      </c>
      <c r="B253" s="81" t="s">
        <v>301</v>
      </c>
      <c r="C253" s="158"/>
      <c r="D253" s="159"/>
      <c r="E253" s="159"/>
      <c r="F253" s="159"/>
      <c r="G253" s="160"/>
      <c r="H253" s="161"/>
      <c r="I253" s="162"/>
      <c r="J253" s="162"/>
      <c r="K253" s="162"/>
      <c r="L253" s="163"/>
    </row>
    <row r="254" spans="1:12" ht="32" x14ac:dyDescent="0.2">
      <c r="A254" s="9" t="s">
        <v>302</v>
      </c>
      <c r="B254" s="81" t="s">
        <v>303</v>
      </c>
      <c r="C254" s="34"/>
      <c r="D254" s="18"/>
      <c r="E254" s="18"/>
      <c r="F254" s="18"/>
      <c r="G254" s="19"/>
      <c r="H254" s="57"/>
      <c r="I254" s="24"/>
      <c r="J254" s="24"/>
      <c r="K254" s="24"/>
      <c r="L254" s="25"/>
    </row>
    <row r="255" spans="1:12" ht="16" x14ac:dyDescent="0.2">
      <c r="A255" s="9">
        <v>9.3000000000000007</v>
      </c>
      <c r="B255" s="81" t="s">
        <v>304</v>
      </c>
      <c r="C255" s="158"/>
      <c r="D255" s="159"/>
      <c r="E255" s="159"/>
      <c r="F255" s="159"/>
      <c r="G255" s="160"/>
      <c r="H255" s="161"/>
      <c r="I255" s="162"/>
      <c r="J255" s="162"/>
      <c r="K255" s="162"/>
      <c r="L255" s="163"/>
    </row>
    <row r="256" spans="1:12" ht="16" x14ac:dyDescent="0.2">
      <c r="A256" s="9" t="s">
        <v>305</v>
      </c>
      <c r="B256" s="81" t="s">
        <v>26</v>
      </c>
      <c r="C256" s="164"/>
      <c r="D256" s="166"/>
      <c r="E256" s="166"/>
      <c r="F256" s="166"/>
      <c r="G256" s="168"/>
      <c r="H256" s="170"/>
      <c r="I256" s="172"/>
      <c r="J256" s="172"/>
      <c r="K256" s="172"/>
      <c r="L256" s="174"/>
    </row>
    <row r="257" spans="1:12" ht="16" x14ac:dyDescent="0.2">
      <c r="A257" s="9"/>
      <c r="B257" s="81" t="s">
        <v>306</v>
      </c>
      <c r="C257" s="178"/>
      <c r="D257" s="179"/>
      <c r="E257" s="179"/>
      <c r="F257" s="179"/>
      <c r="G257" s="180"/>
      <c r="H257" s="181"/>
      <c r="I257" s="176"/>
      <c r="J257" s="176"/>
      <c r="K257" s="176"/>
      <c r="L257" s="177"/>
    </row>
    <row r="258" spans="1:12" ht="32" x14ac:dyDescent="0.2">
      <c r="A258" s="9"/>
      <c r="B258" s="81" t="s">
        <v>307</v>
      </c>
      <c r="C258" s="165"/>
      <c r="D258" s="167"/>
      <c r="E258" s="167"/>
      <c r="F258" s="167"/>
      <c r="G258" s="169"/>
      <c r="H258" s="171"/>
      <c r="I258" s="173"/>
      <c r="J258" s="173"/>
      <c r="K258" s="173"/>
      <c r="L258" s="175"/>
    </row>
    <row r="259" spans="1:12" ht="16" x14ac:dyDescent="0.2">
      <c r="A259" s="9"/>
      <c r="B259" s="81" t="s">
        <v>28</v>
      </c>
      <c r="C259" s="164"/>
      <c r="D259" s="166"/>
      <c r="E259" s="166"/>
      <c r="F259" s="166"/>
      <c r="G259" s="168"/>
      <c r="H259" s="170"/>
      <c r="I259" s="172"/>
      <c r="J259" s="172"/>
      <c r="K259" s="172"/>
      <c r="L259" s="174"/>
    </row>
    <row r="260" spans="1:12" ht="16" x14ac:dyDescent="0.2">
      <c r="A260" s="9"/>
      <c r="B260" s="81" t="s">
        <v>308</v>
      </c>
      <c r="C260" s="165"/>
      <c r="D260" s="167"/>
      <c r="E260" s="167"/>
      <c r="F260" s="167"/>
      <c r="G260" s="169"/>
      <c r="H260" s="171"/>
      <c r="I260" s="173"/>
      <c r="J260" s="173"/>
      <c r="K260" s="173"/>
      <c r="L260" s="175"/>
    </row>
    <row r="261" spans="1:12" ht="16" x14ac:dyDescent="0.2">
      <c r="A261" s="9">
        <v>9.4</v>
      </c>
      <c r="B261" s="81" t="s">
        <v>309</v>
      </c>
      <c r="C261" s="158"/>
      <c r="D261" s="159"/>
      <c r="E261" s="159"/>
      <c r="F261" s="159"/>
      <c r="G261" s="160"/>
      <c r="H261" s="161"/>
      <c r="I261" s="162"/>
      <c r="J261" s="162"/>
      <c r="K261" s="162"/>
      <c r="L261" s="163"/>
    </row>
    <row r="262" spans="1:12" ht="33" thickBot="1" x14ac:dyDescent="0.25">
      <c r="A262" s="11" t="s">
        <v>310</v>
      </c>
      <c r="B262" s="82" t="s">
        <v>311</v>
      </c>
      <c r="C262" s="89"/>
      <c r="D262" s="90"/>
      <c r="E262" s="90"/>
      <c r="F262" s="90"/>
      <c r="G262" s="91"/>
      <c r="H262" s="92"/>
      <c r="I262" s="93"/>
      <c r="J262" s="93"/>
      <c r="K262" s="93"/>
      <c r="L262" s="94"/>
    </row>
    <row r="263" spans="1:12" ht="17" thickBot="1" x14ac:dyDescent="0.25">
      <c r="A263" s="39" t="s">
        <v>69</v>
      </c>
      <c r="B263" s="88" t="s">
        <v>312</v>
      </c>
      <c r="C263" s="95">
        <f t="shared" ref="C263:L263" si="8">SUM(C246:C262)</f>
        <v>0</v>
      </c>
      <c r="D263" s="29">
        <f t="shared" si="8"/>
        <v>0</v>
      </c>
      <c r="E263" s="29">
        <f t="shared" si="8"/>
        <v>0</v>
      </c>
      <c r="F263" s="29">
        <f t="shared" si="8"/>
        <v>0</v>
      </c>
      <c r="G263" s="30">
        <f t="shared" si="8"/>
        <v>0</v>
      </c>
      <c r="H263" s="31">
        <f t="shared" si="8"/>
        <v>0</v>
      </c>
      <c r="I263" s="32">
        <f t="shared" si="8"/>
        <v>0</v>
      </c>
      <c r="J263" s="32">
        <f t="shared" si="8"/>
        <v>0</v>
      </c>
      <c r="K263" s="32">
        <f t="shared" si="8"/>
        <v>0</v>
      </c>
      <c r="L263" s="33">
        <f t="shared" si="8"/>
        <v>0</v>
      </c>
    </row>
    <row r="265" spans="1:12" ht="16" thickBot="1" x14ac:dyDescent="0.25"/>
    <row r="266" spans="1:12" ht="17" thickBot="1" x14ac:dyDescent="0.25">
      <c r="A266" s="41" t="s">
        <v>14</v>
      </c>
      <c r="B266" s="44" t="s">
        <v>15</v>
      </c>
      <c r="C266" s="152" t="s">
        <v>16</v>
      </c>
      <c r="D266" s="153"/>
      <c r="E266" s="153"/>
      <c r="F266" s="153"/>
      <c r="G266" s="154"/>
      <c r="H266" s="193" t="s">
        <v>17</v>
      </c>
      <c r="I266" s="156"/>
      <c r="J266" s="156"/>
      <c r="K266" s="156"/>
      <c r="L266" s="157"/>
    </row>
    <row r="267" spans="1:12" ht="17" thickBot="1" x14ac:dyDescent="0.25">
      <c r="A267" s="41"/>
      <c r="B267" s="67" t="s">
        <v>313</v>
      </c>
      <c r="C267" s="68" t="s">
        <v>19</v>
      </c>
      <c r="D267" s="69" t="s">
        <v>20</v>
      </c>
      <c r="E267" s="69" t="s">
        <v>21</v>
      </c>
      <c r="F267" s="69" t="s">
        <v>22</v>
      </c>
      <c r="G267" s="70" t="s">
        <v>23</v>
      </c>
      <c r="H267" s="71" t="s">
        <v>19</v>
      </c>
      <c r="I267" s="72" t="s">
        <v>20</v>
      </c>
      <c r="J267" s="72" t="s">
        <v>21</v>
      </c>
      <c r="K267" s="72" t="s">
        <v>22</v>
      </c>
      <c r="L267" s="73" t="s">
        <v>23</v>
      </c>
    </row>
    <row r="268" spans="1:12" ht="16" x14ac:dyDescent="0.2">
      <c r="A268" s="74">
        <v>10.1</v>
      </c>
      <c r="B268" s="80" t="s">
        <v>314</v>
      </c>
      <c r="C268" s="194"/>
      <c r="D268" s="195"/>
      <c r="E268" s="195"/>
      <c r="F268" s="195"/>
      <c r="G268" s="196"/>
      <c r="H268" s="197"/>
      <c r="I268" s="198"/>
      <c r="J268" s="198"/>
      <c r="K268" s="198"/>
      <c r="L268" s="199"/>
    </row>
    <row r="269" spans="1:12" ht="16" x14ac:dyDescent="0.2">
      <c r="A269" s="9" t="s">
        <v>315</v>
      </c>
      <c r="B269" s="81" t="s">
        <v>316</v>
      </c>
      <c r="C269" s="34"/>
      <c r="D269" s="18"/>
      <c r="E269" s="18"/>
      <c r="F269" s="18"/>
      <c r="G269" s="19"/>
      <c r="H269" s="57"/>
      <c r="I269" s="24"/>
      <c r="J269" s="24"/>
      <c r="K269" s="24"/>
      <c r="L269" s="25"/>
    </row>
    <row r="270" spans="1:12" ht="32" x14ac:dyDescent="0.2">
      <c r="A270" s="9" t="s">
        <v>317</v>
      </c>
      <c r="B270" s="81" t="s">
        <v>318</v>
      </c>
      <c r="C270" s="34"/>
      <c r="D270" s="18"/>
      <c r="E270" s="18"/>
      <c r="F270" s="18"/>
      <c r="G270" s="19"/>
      <c r="H270" s="57"/>
      <c r="I270" s="24"/>
      <c r="J270" s="24"/>
      <c r="K270" s="24"/>
      <c r="L270" s="25"/>
    </row>
    <row r="271" spans="1:12" ht="16" x14ac:dyDescent="0.2">
      <c r="A271" s="9"/>
      <c r="B271" s="81" t="s">
        <v>319</v>
      </c>
      <c r="C271" s="34"/>
      <c r="D271" s="18"/>
      <c r="E271" s="18"/>
      <c r="F271" s="18"/>
      <c r="G271" s="19"/>
      <c r="H271" s="57"/>
      <c r="I271" s="24"/>
      <c r="J271" s="24"/>
      <c r="K271" s="24"/>
      <c r="L271" s="25"/>
    </row>
    <row r="272" spans="1:12" ht="16" x14ac:dyDescent="0.2">
      <c r="A272" s="9" t="s">
        <v>320</v>
      </c>
      <c r="B272" s="81" t="s">
        <v>321</v>
      </c>
      <c r="C272" s="34"/>
      <c r="D272" s="18"/>
      <c r="E272" s="18"/>
      <c r="F272" s="18"/>
      <c r="G272" s="19"/>
      <c r="H272" s="57"/>
      <c r="I272" s="24"/>
      <c r="J272" s="24"/>
      <c r="K272" s="24"/>
      <c r="L272" s="25"/>
    </row>
    <row r="273" spans="1:12" ht="16" x14ac:dyDescent="0.2">
      <c r="A273" s="9"/>
      <c r="B273" s="81" t="s">
        <v>319</v>
      </c>
      <c r="C273" s="34"/>
      <c r="D273" s="18"/>
      <c r="E273" s="18"/>
      <c r="F273" s="18"/>
      <c r="G273" s="19"/>
      <c r="H273" s="57"/>
      <c r="I273" s="24"/>
      <c r="J273" s="24"/>
      <c r="K273" s="24"/>
      <c r="L273" s="25"/>
    </row>
    <row r="274" spans="1:12" ht="16" x14ac:dyDescent="0.2">
      <c r="A274" s="9">
        <v>10.199999999999999</v>
      </c>
      <c r="B274" s="81" t="s">
        <v>322</v>
      </c>
      <c r="C274" s="158"/>
      <c r="D274" s="159"/>
      <c r="E274" s="159"/>
      <c r="F274" s="159"/>
      <c r="G274" s="160"/>
      <c r="H274" s="161"/>
      <c r="I274" s="162"/>
      <c r="J274" s="162"/>
      <c r="K274" s="162"/>
      <c r="L274" s="163"/>
    </row>
    <row r="275" spans="1:12" ht="16" x14ac:dyDescent="0.2">
      <c r="A275" s="9" t="s">
        <v>323</v>
      </c>
      <c r="B275" s="81" t="s">
        <v>26</v>
      </c>
      <c r="C275" s="164"/>
      <c r="D275" s="166"/>
      <c r="E275" s="166"/>
      <c r="F275" s="166"/>
      <c r="G275" s="168"/>
      <c r="H275" s="170"/>
      <c r="I275" s="172"/>
      <c r="J275" s="172"/>
      <c r="K275" s="172"/>
      <c r="L275" s="174"/>
    </row>
    <row r="276" spans="1:12" ht="32" x14ac:dyDescent="0.2">
      <c r="A276" s="9"/>
      <c r="B276" s="81" t="s">
        <v>324</v>
      </c>
      <c r="C276" s="165"/>
      <c r="D276" s="167"/>
      <c r="E276" s="167"/>
      <c r="F276" s="167"/>
      <c r="G276" s="169"/>
      <c r="H276" s="171"/>
      <c r="I276" s="173"/>
      <c r="J276" s="173"/>
      <c r="K276" s="173"/>
      <c r="L276" s="175"/>
    </row>
    <row r="277" spans="1:12" ht="16" x14ac:dyDescent="0.2">
      <c r="A277" s="9"/>
      <c r="B277" s="81" t="s">
        <v>28</v>
      </c>
      <c r="C277" s="164"/>
      <c r="D277" s="166"/>
      <c r="E277" s="166"/>
      <c r="F277" s="166"/>
      <c r="G277" s="168"/>
      <c r="H277" s="170"/>
      <c r="I277" s="172"/>
      <c r="J277" s="172"/>
      <c r="K277" s="172"/>
      <c r="L277" s="174"/>
    </row>
    <row r="278" spans="1:12" ht="32" x14ac:dyDescent="0.2">
      <c r="A278" s="9"/>
      <c r="B278" s="81" t="s">
        <v>325</v>
      </c>
      <c r="C278" s="165"/>
      <c r="D278" s="167"/>
      <c r="E278" s="167"/>
      <c r="F278" s="167"/>
      <c r="G278" s="169"/>
      <c r="H278" s="171"/>
      <c r="I278" s="173"/>
      <c r="J278" s="173"/>
      <c r="K278" s="173"/>
      <c r="L278" s="175"/>
    </row>
    <row r="279" spans="1:12" ht="16" x14ac:dyDescent="0.2">
      <c r="A279" s="9"/>
      <c r="B279" s="81" t="s">
        <v>326</v>
      </c>
      <c r="C279" s="164"/>
      <c r="D279" s="166"/>
      <c r="E279" s="166"/>
      <c r="F279" s="166"/>
      <c r="G279" s="168"/>
      <c r="H279" s="170"/>
      <c r="I279" s="172"/>
      <c r="J279" s="172"/>
      <c r="K279" s="172"/>
      <c r="L279" s="174"/>
    </row>
    <row r="280" spans="1:12" ht="32" x14ac:dyDescent="0.2">
      <c r="A280" s="9"/>
      <c r="B280" s="81" t="s">
        <v>327</v>
      </c>
      <c r="C280" s="165"/>
      <c r="D280" s="167"/>
      <c r="E280" s="167"/>
      <c r="F280" s="167"/>
      <c r="G280" s="169"/>
      <c r="H280" s="171"/>
      <c r="I280" s="173"/>
      <c r="J280" s="173"/>
      <c r="K280" s="173"/>
      <c r="L280" s="175"/>
    </row>
    <row r="281" spans="1:12" ht="16" x14ac:dyDescent="0.2">
      <c r="A281" s="9">
        <v>10.3</v>
      </c>
      <c r="B281" s="81" t="s">
        <v>328</v>
      </c>
      <c r="C281" s="158"/>
      <c r="D281" s="159"/>
      <c r="E281" s="159"/>
      <c r="F281" s="159"/>
      <c r="G281" s="160"/>
      <c r="H281" s="161"/>
      <c r="I281" s="162"/>
      <c r="J281" s="162"/>
      <c r="K281" s="162"/>
      <c r="L281" s="163"/>
    </row>
    <row r="282" spans="1:12" ht="16" x14ac:dyDescent="0.2">
      <c r="A282" s="9" t="s">
        <v>329</v>
      </c>
      <c r="B282" s="81" t="s">
        <v>26</v>
      </c>
      <c r="C282" s="164"/>
      <c r="D282" s="166"/>
      <c r="E282" s="166"/>
      <c r="F282" s="166"/>
      <c r="G282" s="168"/>
      <c r="H282" s="170"/>
      <c r="I282" s="172"/>
      <c r="J282" s="172"/>
      <c r="K282" s="172"/>
      <c r="L282" s="174"/>
    </row>
    <row r="283" spans="1:12" ht="32" x14ac:dyDescent="0.2">
      <c r="A283" s="9"/>
      <c r="B283" s="81" t="s">
        <v>330</v>
      </c>
      <c r="C283" s="165"/>
      <c r="D283" s="167"/>
      <c r="E283" s="167"/>
      <c r="F283" s="167"/>
      <c r="G283" s="169"/>
      <c r="H283" s="171"/>
      <c r="I283" s="173"/>
      <c r="J283" s="173"/>
      <c r="K283" s="173"/>
      <c r="L283" s="175"/>
    </row>
    <row r="284" spans="1:12" ht="16" x14ac:dyDescent="0.2">
      <c r="A284" s="9"/>
      <c r="B284" s="81" t="s">
        <v>28</v>
      </c>
      <c r="C284" s="164"/>
      <c r="D284" s="166"/>
      <c r="E284" s="166"/>
      <c r="F284" s="166"/>
      <c r="G284" s="168"/>
      <c r="H284" s="170"/>
      <c r="I284" s="172"/>
      <c r="J284" s="172"/>
      <c r="K284" s="172"/>
      <c r="L284" s="174"/>
    </row>
    <row r="285" spans="1:12" ht="32" x14ac:dyDescent="0.2">
      <c r="A285" s="9"/>
      <c r="B285" s="81" t="s">
        <v>331</v>
      </c>
      <c r="C285" s="165"/>
      <c r="D285" s="167"/>
      <c r="E285" s="167"/>
      <c r="F285" s="167"/>
      <c r="G285" s="169"/>
      <c r="H285" s="171"/>
      <c r="I285" s="173"/>
      <c r="J285" s="173"/>
      <c r="K285" s="173"/>
      <c r="L285" s="175"/>
    </row>
    <row r="286" spans="1:12" ht="16" x14ac:dyDescent="0.2">
      <c r="A286" s="9">
        <v>10.4</v>
      </c>
      <c r="B286" s="81" t="s">
        <v>332</v>
      </c>
      <c r="C286" s="158"/>
      <c r="D286" s="159"/>
      <c r="E286" s="159"/>
      <c r="F286" s="159"/>
      <c r="G286" s="160"/>
      <c r="H286" s="161"/>
      <c r="I286" s="162"/>
      <c r="J286" s="162"/>
      <c r="K286" s="162"/>
      <c r="L286" s="163"/>
    </row>
    <row r="287" spans="1:12" ht="16" x14ac:dyDescent="0.2">
      <c r="A287" s="9" t="s">
        <v>333</v>
      </c>
      <c r="B287" s="81" t="s">
        <v>26</v>
      </c>
      <c r="C287" s="164"/>
      <c r="D287" s="166"/>
      <c r="E287" s="166"/>
      <c r="F287" s="166"/>
      <c r="G287" s="168"/>
      <c r="H287" s="170"/>
      <c r="I287" s="172"/>
      <c r="J287" s="172"/>
      <c r="K287" s="172"/>
      <c r="L287" s="174"/>
    </row>
    <row r="288" spans="1:12" ht="32" x14ac:dyDescent="0.2">
      <c r="A288" s="9"/>
      <c r="B288" s="81" t="s">
        <v>334</v>
      </c>
      <c r="C288" s="165"/>
      <c r="D288" s="167"/>
      <c r="E288" s="167"/>
      <c r="F288" s="167"/>
      <c r="G288" s="169"/>
      <c r="H288" s="171"/>
      <c r="I288" s="173"/>
      <c r="J288" s="173"/>
      <c r="K288" s="173"/>
      <c r="L288" s="175"/>
    </row>
    <row r="289" spans="1:12" ht="16" x14ac:dyDescent="0.2">
      <c r="A289" s="9"/>
      <c r="B289" s="81" t="s">
        <v>28</v>
      </c>
      <c r="C289" s="164"/>
      <c r="D289" s="166"/>
      <c r="E289" s="166"/>
      <c r="F289" s="166"/>
      <c r="G289" s="168"/>
      <c r="H289" s="170"/>
      <c r="I289" s="172"/>
      <c r="J289" s="172"/>
      <c r="K289" s="172"/>
      <c r="L289" s="174"/>
    </row>
    <row r="290" spans="1:12" ht="48" x14ac:dyDescent="0.2">
      <c r="A290" s="9"/>
      <c r="B290" s="81" t="s">
        <v>335</v>
      </c>
      <c r="C290" s="165"/>
      <c r="D290" s="167"/>
      <c r="E290" s="167"/>
      <c r="F290" s="167"/>
      <c r="G290" s="169"/>
      <c r="H290" s="171"/>
      <c r="I290" s="173"/>
      <c r="J290" s="173"/>
      <c r="K290" s="173"/>
      <c r="L290" s="175"/>
    </row>
    <row r="291" spans="1:12" ht="16" x14ac:dyDescent="0.2">
      <c r="A291" s="9">
        <v>10.5</v>
      </c>
      <c r="B291" s="81" t="s">
        <v>336</v>
      </c>
      <c r="C291" s="158"/>
      <c r="D291" s="159"/>
      <c r="E291" s="159"/>
      <c r="F291" s="159"/>
      <c r="G291" s="160"/>
      <c r="H291" s="161"/>
      <c r="I291" s="162"/>
      <c r="J291" s="162"/>
      <c r="K291" s="162"/>
      <c r="L291" s="163"/>
    </row>
    <row r="292" spans="1:12" ht="16" x14ac:dyDescent="0.2">
      <c r="A292" s="9" t="s">
        <v>337</v>
      </c>
      <c r="B292" s="81" t="s">
        <v>26</v>
      </c>
      <c r="C292" s="164"/>
      <c r="D292" s="166"/>
      <c r="E292" s="166"/>
      <c r="F292" s="166"/>
      <c r="G292" s="168"/>
      <c r="H292" s="170"/>
      <c r="I292" s="172"/>
      <c r="J292" s="172"/>
      <c r="K292" s="172"/>
      <c r="L292" s="174"/>
    </row>
    <row r="293" spans="1:12" ht="32" x14ac:dyDescent="0.2">
      <c r="A293" s="9"/>
      <c r="B293" s="81" t="s">
        <v>338</v>
      </c>
      <c r="C293" s="165"/>
      <c r="D293" s="167"/>
      <c r="E293" s="167"/>
      <c r="F293" s="167"/>
      <c r="G293" s="169"/>
      <c r="H293" s="171"/>
      <c r="I293" s="173"/>
      <c r="J293" s="173"/>
      <c r="K293" s="173"/>
      <c r="L293" s="175"/>
    </row>
    <row r="294" spans="1:12" ht="16" x14ac:dyDescent="0.2">
      <c r="A294" s="9"/>
      <c r="B294" s="81" t="s">
        <v>28</v>
      </c>
      <c r="C294" s="164"/>
      <c r="D294" s="166"/>
      <c r="E294" s="166"/>
      <c r="F294" s="166"/>
      <c r="G294" s="168"/>
      <c r="H294" s="170"/>
      <c r="I294" s="172"/>
      <c r="J294" s="172"/>
      <c r="K294" s="172"/>
      <c r="L294" s="174"/>
    </row>
    <row r="295" spans="1:12" ht="32" x14ac:dyDescent="0.2">
      <c r="A295" s="9"/>
      <c r="B295" s="81" t="s">
        <v>339</v>
      </c>
      <c r="C295" s="165"/>
      <c r="D295" s="167"/>
      <c r="E295" s="167"/>
      <c r="F295" s="167"/>
      <c r="G295" s="169"/>
      <c r="H295" s="171"/>
      <c r="I295" s="173"/>
      <c r="J295" s="173"/>
      <c r="K295" s="173"/>
      <c r="L295" s="175"/>
    </row>
    <row r="296" spans="1:12" ht="16" x14ac:dyDescent="0.2">
      <c r="A296" s="9" t="s">
        <v>340</v>
      </c>
      <c r="B296" s="81" t="s">
        <v>26</v>
      </c>
      <c r="C296" s="164"/>
      <c r="D296" s="166"/>
      <c r="E296" s="166"/>
      <c r="F296" s="166"/>
      <c r="G296" s="168"/>
      <c r="H296" s="170"/>
      <c r="I296" s="172"/>
      <c r="J296" s="172"/>
      <c r="K296" s="172"/>
      <c r="L296" s="174"/>
    </row>
    <row r="297" spans="1:12" ht="32" x14ac:dyDescent="0.2">
      <c r="A297" s="9"/>
      <c r="B297" s="81" t="s">
        <v>341</v>
      </c>
      <c r="C297" s="165"/>
      <c r="D297" s="167"/>
      <c r="E297" s="167"/>
      <c r="F297" s="167"/>
      <c r="G297" s="169"/>
      <c r="H297" s="171"/>
      <c r="I297" s="173"/>
      <c r="J297" s="173"/>
      <c r="K297" s="173"/>
      <c r="L297" s="175"/>
    </row>
    <row r="298" spans="1:12" ht="16" x14ac:dyDescent="0.2">
      <c r="A298" s="12"/>
      <c r="B298" s="86" t="s">
        <v>28</v>
      </c>
      <c r="C298" s="164"/>
      <c r="D298" s="166"/>
      <c r="E298" s="166"/>
      <c r="F298" s="166"/>
      <c r="G298" s="168"/>
      <c r="H298" s="170"/>
      <c r="I298" s="172"/>
      <c r="J298" s="172"/>
      <c r="K298" s="172"/>
      <c r="L298" s="174"/>
    </row>
    <row r="299" spans="1:12" ht="33" thickBot="1" x14ac:dyDescent="0.25">
      <c r="A299" s="11"/>
      <c r="B299" s="82" t="s">
        <v>342</v>
      </c>
      <c r="C299" s="178"/>
      <c r="D299" s="179"/>
      <c r="E299" s="179"/>
      <c r="F299" s="179"/>
      <c r="G299" s="180"/>
      <c r="H299" s="181"/>
      <c r="I299" s="176"/>
      <c r="J299" s="176"/>
      <c r="K299" s="176"/>
      <c r="L299" s="177"/>
    </row>
    <row r="300" spans="1:12" ht="17" thickBot="1" x14ac:dyDescent="0.25">
      <c r="A300" s="39" t="s">
        <v>69</v>
      </c>
      <c r="B300" s="88" t="s">
        <v>343</v>
      </c>
      <c r="C300" s="95">
        <f t="shared" ref="C300:L300" si="9">SUM(C268:C299)</f>
        <v>0</v>
      </c>
      <c r="D300" s="29">
        <f t="shared" si="9"/>
        <v>0</v>
      </c>
      <c r="E300" s="29">
        <f t="shared" si="9"/>
        <v>0</v>
      </c>
      <c r="F300" s="29">
        <f t="shared" si="9"/>
        <v>0</v>
      </c>
      <c r="G300" s="30">
        <f t="shared" si="9"/>
        <v>0</v>
      </c>
      <c r="H300" s="31">
        <f t="shared" si="9"/>
        <v>0</v>
      </c>
      <c r="I300" s="32">
        <f t="shared" si="9"/>
        <v>0</v>
      </c>
      <c r="J300" s="32">
        <f t="shared" si="9"/>
        <v>0</v>
      </c>
      <c r="K300" s="32">
        <f t="shared" si="9"/>
        <v>0</v>
      </c>
      <c r="L300" s="33">
        <f t="shared" si="9"/>
        <v>0</v>
      </c>
    </row>
    <row r="302" spans="1:12" ht="16" thickBot="1" x14ac:dyDescent="0.25"/>
    <row r="303" spans="1:12" ht="17" thickBot="1" x14ac:dyDescent="0.25">
      <c r="A303" s="41" t="s">
        <v>14</v>
      </c>
      <c r="B303" s="44" t="s">
        <v>15</v>
      </c>
      <c r="C303" s="152" t="s">
        <v>16</v>
      </c>
      <c r="D303" s="153"/>
      <c r="E303" s="153"/>
      <c r="F303" s="153"/>
      <c r="G303" s="206"/>
      <c r="H303" s="155" t="s">
        <v>17</v>
      </c>
      <c r="I303" s="156"/>
      <c r="J303" s="156"/>
      <c r="K303" s="156"/>
      <c r="L303" s="157"/>
    </row>
    <row r="304" spans="1:12" ht="17" thickBot="1" x14ac:dyDescent="0.25">
      <c r="A304" s="41"/>
      <c r="B304" s="87" t="s">
        <v>344</v>
      </c>
      <c r="C304" s="83" t="s">
        <v>19</v>
      </c>
      <c r="D304" s="84" t="s">
        <v>20</v>
      </c>
      <c r="E304" s="84" t="s">
        <v>21</v>
      </c>
      <c r="F304" s="84" t="s">
        <v>22</v>
      </c>
      <c r="G304" s="102" t="s">
        <v>23</v>
      </c>
      <c r="H304" s="104" t="s">
        <v>19</v>
      </c>
      <c r="I304" s="100" t="s">
        <v>20</v>
      </c>
      <c r="J304" s="100" t="s">
        <v>21</v>
      </c>
      <c r="K304" s="100" t="s">
        <v>22</v>
      </c>
      <c r="L304" s="101" t="s">
        <v>23</v>
      </c>
    </row>
    <row r="305" spans="1:12" ht="16" x14ac:dyDescent="0.2">
      <c r="A305" s="74">
        <v>11.1</v>
      </c>
      <c r="B305" s="80" t="s">
        <v>345</v>
      </c>
      <c r="C305" s="158"/>
      <c r="D305" s="159"/>
      <c r="E305" s="159"/>
      <c r="F305" s="159"/>
      <c r="G305" s="160"/>
      <c r="H305" s="207"/>
      <c r="I305" s="204"/>
      <c r="J305" s="204"/>
      <c r="K305" s="204"/>
      <c r="L305" s="205"/>
    </row>
    <row r="306" spans="1:12" ht="32" x14ac:dyDescent="0.2">
      <c r="A306" s="9" t="s">
        <v>346</v>
      </c>
      <c r="B306" s="81" t="s">
        <v>347</v>
      </c>
      <c r="C306" s="97"/>
      <c r="D306" s="133"/>
      <c r="E306" s="133"/>
      <c r="F306" s="133"/>
      <c r="G306" s="103"/>
      <c r="H306" s="130"/>
      <c r="I306" s="131"/>
      <c r="J306" s="131"/>
      <c r="K306" s="131"/>
      <c r="L306" s="132"/>
    </row>
    <row r="307" spans="1:12" ht="16" x14ac:dyDescent="0.2">
      <c r="A307" s="9" t="s">
        <v>348</v>
      </c>
      <c r="B307" s="81" t="s">
        <v>26</v>
      </c>
      <c r="C307" s="164"/>
      <c r="D307" s="166"/>
      <c r="E307" s="166"/>
      <c r="F307" s="166"/>
      <c r="G307" s="168"/>
      <c r="H307" s="170"/>
      <c r="I307" s="172"/>
      <c r="J307" s="172"/>
      <c r="K307" s="172"/>
      <c r="L307" s="174"/>
    </row>
    <row r="308" spans="1:12" ht="32" x14ac:dyDescent="0.2">
      <c r="A308" s="9"/>
      <c r="B308" s="81" t="s">
        <v>349</v>
      </c>
      <c r="C308" s="165"/>
      <c r="D308" s="167"/>
      <c r="E308" s="167"/>
      <c r="F308" s="167"/>
      <c r="G308" s="169"/>
      <c r="H308" s="171"/>
      <c r="I308" s="173"/>
      <c r="J308" s="173"/>
      <c r="K308" s="173"/>
      <c r="L308" s="175"/>
    </row>
    <row r="309" spans="1:12" ht="16" x14ac:dyDescent="0.2">
      <c r="A309" s="9"/>
      <c r="B309" s="81" t="s">
        <v>28</v>
      </c>
      <c r="C309" s="164"/>
      <c r="D309" s="166"/>
      <c r="E309" s="166"/>
      <c r="F309" s="166"/>
      <c r="G309" s="168"/>
      <c r="H309" s="170"/>
      <c r="I309" s="172"/>
      <c r="J309" s="172"/>
      <c r="K309" s="172"/>
      <c r="L309" s="174"/>
    </row>
    <row r="310" spans="1:12" ht="16" x14ac:dyDescent="0.2">
      <c r="A310" s="9"/>
      <c r="B310" s="81" t="s">
        <v>350</v>
      </c>
      <c r="C310" s="165"/>
      <c r="D310" s="167"/>
      <c r="E310" s="167"/>
      <c r="F310" s="167"/>
      <c r="G310" s="169"/>
      <c r="H310" s="171"/>
      <c r="I310" s="173"/>
      <c r="J310" s="173"/>
      <c r="K310" s="173"/>
      <c r="L310" s="175"/>
    </row>
    <row r="311" spans="1:12" ht="16" x14ac:dyDescent="0.2">
      <c r="A311" s="9"/>
      <c r="B311" s="81" t="s">
        <v>326</v>
      </c>
      <c r="C311" s="164"/>
      <c r="D311" s="166"/>
      <c r="E311" s="166"/>
      <c r="F311" s="166"/>
      <c r="G311" s="168"/>
      <c r="H311" s="170"/>
      <c r="I311" s="172"/>
      <c r="J311" s="172"/>
      <c r="K311" s="172"/>
      <c r="L311" s="174"/>
    </row>
    <row r="312" spans="1:12" ht="32" x14ac:dyDescent="0.2">
      <c r="A312" s="9"/>
      <c r="B312" s="81" t="s">
        <v>351</v>
      </c>
      <c r="C312" s="165"/>
      <c r="D312" s="167"/>
      <c r="E312" s="167"/>
      <c r="F312" s="167"/>
      <c r="G312" s="169"/>
      <c r="H312" s="171"/>
      <c r="I312" s="173"/>
      <c r="J312" s="173"/>
      <c r="K312" s="173"/>
      <c r="L312" s="175"/>
    </row>
    <row r="313" spans="1:12" ht="16" x14ac:dyDescent="0.2">
      <c r="A313" s="9"/>
      <c r="B313" s="81" t="s">
        <v>352</v>
      </c>
      <c r="C313" s="164"/>
      <c r="D313" s="166"/>
      <c r="E313" s="166"/>
      <c r="F313" s="166"/>
      <c r="G313" s="168"/>
      <c r="H313" s="170"/>
      <c r="I313" s="172"/>
      <c r="J313" s="172"/>
      <c r="K313" s="172"/>
      <c r="L313" s="174"/>
    </row>
    <row r="314" spans="1:12" ht="32" x14ac:dyDescent="0.2">
      <c r="A314" s="9"/>
      <c r="B314" s="81" t="s">
        <v>353</v>
      </c>
      <c r="C314" s="165"/>
      <c r="D314" s="167"/>
      <c r="E314" s="167"/>
      <c r="F314" s="167"/>
      <c r="G314" s="169"/>
      <c r="H314" s="171"/>
      <c r="I314" s="173"/>
      <c r="J314" s="173"/>
      <c r="K314" s="173"/>
      <c r="L314" s="175"/>
    </row>
    <row r="315" spans="1:12" ht="16" x14ac:dyDescent="0.2">
      <c r="A315" s="9">
        <v>11.2</v>
      </c>
      <c r="B315" s="81" t="s">
        <v>354</v>
      </c>
      <c r="C315" s="158"/>
      <c r="D315" s="159"/>
      <c r="E315" s="159"/>
      <c r="F315" s="159"/>
      <c r="G315" s="160"/>
      <c r="H315" s="161"/>
      <c r="I315" s="162"/>
      <c r="J315" s="162"/>
      <c r="K315" s="162"/>
      <c r="L315" s="163"/>
    </row>
    <row r="316" spans="1:12" ht="16" x14ac:dyDescent="0.2">
      <c r="A316" s="9" t="s">
        <v>355</v>
      </c>
      <c r="B316" s="81" t="s">
        <v>26</v>
      </c>
      <c r="C316" s="164"/>
      <c r="D316" s="166"/>
      <c r="E316" s="166"/>
      <c r="F316" s="166"/>
      <c r="G316" s="168"/>
      <c r="H316" s="170"/>
      <c r="I316" s="172"/>
      <c r="J316" s="172"/>
      <c r="K316" s="172"/>
      <c r="L316" s="174"/>
    </row>
    <row r="317" spans="1:12" ht="32" x14ac:dyDescent="0.2">
      <c r="A317" s="9"/>
      <c r="B317" s="81" t="s">
        <v>356</v>
      </c>
      <c r="C317" s="165"/>
      <c r="D317" s="167"/>
      <c r="E317" s="167"/>
      <c r="F317" s="167"/>
      <c r="G317" s="169"/>
      <c r="H317" s="171"/>
      <c r="I317" s="173"/>
      <c r="J317" s="173"/>
      <c r="K317" s="173"/>
      <c r="L317" s="175"/>
    </row>
    <row r="318" spans="1:12" ht="16" x14ac:dyDescent="0.2">
      <c r="A318" s="9"/>
      <c r="B318" s="81" t="s">
        <v>28</v>
      </c>
      <c r="C318" s="164"/>
      <c r="D318" s="166"/>
      <c r="E318" s="166"/>
      <c r="F318" s="166"/>
      <c r="G318" s="168"/>
      <c r="H318" s="170"/>
      <c r="I318" s="172"/>
      <c r="J318" s="172"/>
      <c r="K318" s="172"/>
      <c r="L318" s="174"/>
    </row>
    <row r="319" spans="1:12" ht="32" x14ac:dyDescent="0.2">
      <c r="A319" s="9"/>
      <c r="B319" s="81" t="s">
        <v>357</v>
      </c>
      <c r="C319" s="165"/>
      <c r="D319" s="167"/>
      <c r="E319" s="167"/>
      <c r="F319" s="167"/>
      <c r="G319" s="169"/>
      <c r="H319" s="171"/>
      <c r="I319" s="173"/>
      <c r="J319" s="173"/>
      <c r="K319" s="173"/>
      <c r="L319" s="175"/>
    </row>
    <row r="320" spans="1:12" ht="16" x14ac:dyDescent="0.2">
      <c r="A320" s="9" t="s">
        <v>358</v>
      </c>
      <c r="B320" s="81" t="s">
        <v>26</v>
      </c>
      <c r="C320" s="164"/>
      <c r="D320" s="166"/>
      <c r="E320" s="166"/>
      <c r="F320" s="166"/>
      <c r="G320" s="168"/>
      <c r="H320" s="170"/>
      <c r="I320" s="172"/>
      <c r="J320" s="172"/>
      <c r="K320" s="172"/>
      <c r="L320" s="174"/>
    </row>
    <row r="321" spans="1:12" ht="16" x14ac:dyDescent="0.2">
      <c r="A321" s="9"/>
      <c r="B321" s="81" t="s">
        <v>359</v>
      </c>
      <c r="C321" s="165"/>
      <c r="D321" s="167"/>
      <c r="E321" s="167"/>
      <c r="F321" s="167"/>
      <c r="G321" s="169"/>
      <c r="H321" s="171"/>
      <c r="I321" s="173"/>
      <c r="J321" s="173"/>
      <c r="K321" s="173"/>
      <c r="L321" s="175"/>
    </row>
    <row r="322" spans="1:12" ht="16" x14ac:dyDescent="0.2">
      <c r="A322" s="9"/>
      <c r="B322" s="81" t="s">
        <v>28</v>
      </c>
      <c r="C322" s="164"/>
      <c r="D322" s="166"/>
      <c r="E322" s="166"/>
      <c r="F322" s="166"/>
      <c r="G322" s="168"/>
      <c r="H322" s="170"/>
      <c r="I322" s="172"/>
      <c r="J322" s="172"/>
      <c r="K322" s="172"/>
      <c r="L322" s="174"/>
    </row>
    <row r="323" spans="1:12" ht="33" thickBot="1" x14ac:dyDescent="0.25">
      <c r="A323" s="11"/>
      <c r="B323" s="82" t="s">
        <v>360</v>
      </c>
      <c r="C323" s="184"/>
      <c r="D323" s="185"/>
      <c r="E323" s="185"/>
      <c r="F323" s="185"/>
      <c r="G323" s="186"/>
      <c r="H323" s="187"/>
      <c r="I323" s="182"/>
      <c r="J323" s="182"/>
      <c r="K323" s="182"/>
      <c r="L323" s="183"/>
    </row>
    <row r="324" spans="1:12" ht="17" thickBot="1" x14ac:dyDescent="0.25">
      <c r="A324" s="39" t="s">
        <v>69</v>
      </c>
      <c r="B324" s="88" t="s">
        <v>361</v>
      </c>
      <c r="C324" s="95">
        <f t="shared" ref="C324:L324" si="10">SUM(C305:C323)</f>
        <v>0</v>
      </c>
      <c r="D324" s="29">
        <f t="shared" si="10"/>
        <v>0</v>
      </c>
      <c r="E324" s="29">
        <f t="shared" si="10"/>
        <v>0</v>
      </c>
      <c r="F324" s="29">
        <f t="shared" si="10"/>
        <v>0</v>
      </c>
      <c r="G324" s="30">
        <f t="shared" si="10"/>
        <v>0</v>
      </c>
      <c r="H324" s="31">
        <f t="shared" si="10"/>
        <v>0</v>
      </c>
      <c r="I324" s="32">
        <f t="shared" si="10"/>
        <v>0</v>
      </c>
      <c r="J324" s="32">
        <f t="shared" si="10"/>
        <v>0</v>
      </c>
      <c r="K324" s="32">
        <f t="shared" si="10"/>
        <v>0</v>
      </c>
      <c r="L324" s="33">
        <f t="shared" si="10"/>
        <v>0</v>
      </c>
    </row>
    <row r="326" spans="1:12" ht="16" thickBot="1" x14ac:dyDescent="0.25"/>
    <row r="327" spans="1:12" ht="17" thickBot="1" x14ac:dyDescent="0.25">
      <c r="A327" s="41" t="s">
        <v>14</v>
      </c>
      <c r="B327" s="44" t="s">
        <v>15</v>
      </c>
      <c r="C327" s="152" t="s">
        <v>16</v>
      </c>
      <c r="D327" s="153"/>
      <c r="E327" s="153"/>
      <c r="F327" s="153"/>
      <c r="G327" s="154"/>
      <c r="H327" s="193" t="s">
        <v>17</v>
      </c>
      <c r="I327" s="156"/>
      <c r="J327" s="156"/>
      <c r="K327" s="156"/>
      <c r="L327" s="157"/>
    </row>
    <row r="328" spans="1:12" ht="17" thickBot="1" x14ac:dyDescent="0.25">
      <c r="A328" s="41"/>
      <c r="B328" s="67" t="s">
        <v>362</v>
      </c>
      <c r="C328" s="68" t="s">
        <v>19</v>
      </c>
      <c r="D328" s="69" t="s">
        <v>20</v>
      </c>
      <c r="E328" s="69" t="s">
        <v>21</v>
      </c>
      <c r="F328" s="69" t="s">
        <v>22</v>
      </c>
      <c r="G328" s="70" t="s">
        <v>23</v>
      </c>
      <c r="H328" s="71" t="s">
        <v>19</v>
      </c>
      <c r="I328" s="72" t="s">
        <v>20</v>
      </c>
      <c r="J328" s="72" t="s">
        <v>21</v>
      </c>
      <c r="K328" s="72" t="s">
        <v>22</v>
      </c>
      <c r="L328" s="73" t="s">
        <v>23</v>
      </c>
    </row>
    <row r="329" spans="1:12" ht="16" x14ac:dyDescent="0.2">
      <c r="A329" s="74">
        <v>12.1</v>
      </c>
      <c r="B329" s="80" t="s">
        <v>363</v>
      </c>
      <c r="C329" s="194"/>
      <c r="D329" s="195"/>
      <c r="E329" s="195"/>
      <c r="F329" s="195"/>
      <c r="G329" s="196"/>
      <c r="H329" s="197"/>
      <c r="I329" s="198"/>
      <c r="J329" s="198"/>
      <c r="K329" s="198"/>
      <c r="L329" s="199"/>
    </row>
    <row r="330" spans="1:12" ht="32" x14ac:dyDescent="0.2">
      <c r="A330" s="9" t="s">
        <v>364</v>
      </c>
      <c r="B330" s="81" t="s">
        <v>365</v>
      </c>
      <c r="C330" s="47"/>
      <c r="D330" s="27"/>
      <c r="E330" s="27"/>
      <c r="F330" s="27"/>
      <c r="G330" s="48"/>
      <c r="H330" s="98"/>
      <c r="I330" s="28"/>
      <c r="J330" s="28"/>
      <c r="K330" s="28"/>
      <c r="L330" s="50"/>
    </row>
    <row r="331" spans="1:12" ht="32" x14ac:dyDescent="0.2">
      <c r="A331" s="9" t="s">
        <v>366</v>
      </c>
      <c r="B331" s="81" t="s">
        <v>367</v>
      </c>
      <c r="C331" s="34"/>
      <c r="D331" s="18"/>
      <c r="E331" s="18"/>
      <c r="F331" s="18"/>
      <c r="G331" s="19"/>
      <c r="H331" s="57"/>
      <c r="I331" s="24"/>
      <c r="J331" s="24"/>
      <c r="K331" s="24"/>
      <c r="L331" s="25"/>
    </row>
    <row r="332" spans="1:12" ht="16" x14ac:dyDescent="0.2">
      <c r="A332" s="9">
        <v>12.2</v>
      </c>
      <c r="B332" s="81" t="s">
        <v>368</v>
      </c>
      <c r="C332" s="159"/>
      <c r="D332" s="159"/>
      <c r="E332" s="159"/>
      <c r="F332" s="159"/>
      <c r="G332" s="160"/>
      <c r="H332" s="161"/>
      <c r="I332" s="162"/>
      <c r="J332" s="162"/>
      <c r="K332" s="162"/>
      <c r="L332" s="163"/>
    </row>
    <row r="333" spans="1:12" ht="32" x14ac:dyDescent="0.2">
      <c r="A333" s="9" t="s">
        <v>369</v>
      </c>
      <c r="B333" s="81" t="s">
        <v>370</v>
      </c>
      <c r="C333" s="34"/>
      <c r="D333" s="18"/>
      <c r="E333" s="18"/>
      <c r="F333" s="18"/>
      <c r="G333" s="19"/>
      <c r="H333" s="57"/>
      <c r="I333" s="24"/>
      <c r="J333" s="24"/>
      <c r="K333" s="24"/>
      <c r="L333" s="25"/>
    </row>
    <row r="334" spans="1:12" ht="16" x14ac:dyDescent="0.2">
      <c r="A334" s="9" t="s">
        <v>371</v>
      </c>
      <c r="B334" s="81" t="s">
        <v>372</v>
      </c>
      <c r="C334" s="34"/>
      <c r="D334" s="18"/>
      <c r="E334" s="18"/>
      <c r="F334" s="18"/>
      <c r="G334" s="19"/>
      <c r="H334" s="57"/>
      <c r="I334" s="24"/>
      <c r="J334" s="24"/>
      <c r="K334" s="24"/>
      <c r="L334" s="25"/>
    </row>
    <row r="335" spans="1:12" ht="16" x14ac:dyDescent="0.2">
      <c r="A335" s="12" t="s">
        <v>373</v>
      </c>
      <c r="B335" s="86" t="s">
        <v>374</v>
      </c>
      <c r="C335" s="89"/>
      <c r="D335" s="90"/>
      <c r="E335" s="90"/>
      <c r="F335" s="90"/>
      <c r="G335" s="91"/>
      <c r="H335" s="92"/>
      <c r="I335" s="93"/>
      <c r="J335" s="93"/>
      <c r="K335" s="93"/>
      <c r="L335" s="94"/>
    </row>
    <row r="336" spans="1:12" ht="16" x14ac:dyDescent="0.2">
      <c r="A336" s="12" t="s">
        <v>375</v>
      </c>
      <c r="B336" s="81" t="s">
        <v>376</v>
      </c>
      <c r="C336" s="89"/>
      <c r="D336" s="90"/>
      <c r="E336" s="90"/>
      <c r="F336" s="90"/>
      <c r="G336" s="91"/>
      <c r="H336" s="92"/>
      <c r="I336" s="93"/>
      <c r="J336" s="93"/>
      <c r="K336" s="93"/>
      <c r="L336" s="94"/>
    </row>
    <row r="337" spans="1:12" ht="16" x14ac:dyDescent="0.2">
      <c r="A337" s="12" t="s">
        <v>377</v>
      </c>
      <c r="B337" s="81" t="s">
        <v>378</v>
      </c>
      <c r="C337" s="89"/>
      <c r="D337" s="90"/>
      <c r="E337" s="90"/>
      <c r="F337" s="90"/>
      <c r="G337" s="91"/>
      <c r="H337" s="92"/>
      <c r="I337" s="93"/>
      <c r="J337" s="93"/>
      <c r="K337" s="93"/>
      <c r="L337" s="94"/>
    </row>
    <row r="338" spans="1:12" ht="16" x14ac:dyDescent="0.2">
      <c r="A338" s="9">
        <v>12.3</v>
      </c>
      <c r="B338" s="81" t="s">
        <v>379</v>
      </c>
      <c r="C338" s="158"/>
      <c r="D338" s="159"/>
      <c r="E338" s="159"/>
      <c r="F338" s="159"/>
      <c r="G338" s="160"/>
      <c r="H338" s="161"/>
      <c r="I338" s="162"/>
      <c r="J338" s="162"/>
      <c r="K338" s="162"/>
      <c r="L338" s="163"/>
    </row>
    <row r="339" spans="1:12" ht="33" thickBot="1" x14ac:dyDescent="0.25">
      <c r="A339" s="11" t="s">
        <v>380</v>
      </c>
      <c r="B339" s="82" t="s">
        <v>381</v>
      </c>
      <c r="C339" s="89"/>
      <c r="D339" s="90"/>
      <c r="E339" s="90"/>
      <c r="F339" s="90"/>
      <c r="G339" s="91"/>
      <c r="H339" s="92"/>
      <c r="I339" s="93"/>
      <c r="J339" s="93"/>
      <c r="K339" s="93"/>
      <c r="L339" s="94"/>
    </row>
    <row r="340" spans="1:12" ht="17" thickBot="1" x14ac:dyDescent="0.25">
      <c r="A340" s="39" t="s">
        <v>69</v>
      </c>
      <c r="B340" s="88" t="s">
        <v>382</v>
      </c>
      <c r="C340" s="95">
        <f>SUM(C329:C335)</f>
        <v>0</v>
      </c>
      <c r="D340" s="29">
        <f t="shared" ref="D340:L340" si="11">SUM(D329:D335)</f>
        <v>0</v>
      </c>
      <c r="E340" s="29">
        <f t="shared" si="11"/>
        <v>0</v>
      </c>
      <c r="F340" s="29">
        <f t="shared" si="11"/>
        <v>0</v>
      </c>
      <c r="G340" s="29">
        <f t="shared" si="11"/>
        <v>0</v>
      </c>
      <c r="H340" s="29">
        <f t="shared" si="11"/>
        <v>0</v>
      </c>
      <c r="I340" s="29">
        <f t="shared" si="11"/>
        <v>0</v>
      </c>
      <c r="J340" s="29">
        <f t="shared" si="11"/>
        <v>0</v>
      </c>
      <c r="K340" s="29">
        <f t="shared" si="11"/>
        <v>0</v>
      </c>
      <c r="L340" s="96">
        <f t="shared" si="11"/>
        <v>0</v>
      </c>
    </row>
  </sheetData>
  <dataConsolidate link="1"/>
  <mergeCells count="812">
    <mergeCell ref="C338:G338"/>
    <mergeCell ref="H338:L338"/>
    <mergeCell ref="I322:I323"/>
    <mergeCell ref="J322:J323"/>
    <mergeCell ref="K322:K323"/>
    <mergeCell ref="L322:L323"/>
    <mergeCell ref="C327:G327"/>
    <mergeCell ref="H327:L327"/>
    <mergeCell ref="C322:C323"/>
    <mergeCell ref="D322:D323"/>
    <mergeCell ref="E322:E323"/>
    <mergeCell ref="F322:F323"/>
    <mergeCell ref="G322:G323"/>
    <mergeCell ref="H322:H323"/>
    <mergeCell ref="C329:G329"/>
    <mergeCell ref="H329:L329"/>
    <mergeCell ref="C332:G332"/>
    <mergeCell ref="H332:L332"/>
    <mergeCell ref="L318:L319"/>
    <mergeCell ref="C320:C321"/>
    <mergeCell ref="D320:D321"/>
    <mergeCell ref="E320:E321"/>
    <mergeCell ref="F320:F321"/>
    <mergeCell ref="G320:G321"/>
    <mergeCell ref="H320:H321"/>
    <mergeCell ref="I320:I321"/>
    <mergeCell ref="J320:J321"/>
    <mergeCell ref="K320:K321"/>
    <mergeCell ref="L320:L321"/>
    <mergeCell ref="C318:C319"/>
    <mergeCell ref="D318:D319"/>
    <mergeCell ref="E318:E319"/>
    <mergeCell ref="F318:F319"/>
    <mergeCell ref="G318:G319"/>
    <mergeCell ref="H318:H319"/>
    <mergeCell ref="I318:I319"/>
    <mergeCell ref="J318:J319"/>
    <mergeCell ref="K318:K319"/>
    <mergeCell ref="L313:L314"/>
    <mergeCell ref="C315:G315"/>
    <mergeCell ref="H315:L315"/>
    <mergeCell ref="C316:C317"/>
    <mergeCell ref="D316:D317"/>
    <mergeCell ref="E316:E317"/>
    <mergeCell ref="F316:F317"/>
    <mergeCell ref="G316:G317"/>
    <mergeCell ref="H316:H317"/>
    <mergeCell ref="I316:I317"/>
    <mergeCell ref="J316:J317"/>
    <mergeCell ref="K316:K317"/>
    <mergeCell ref="L316:L317"/>
    <mergeCell ref="C313:C314"/>
    <mergeCell ref="D313:D314"/>
    <mergeCell ref="E313:E314"/>
    <mergeCell ref="F313:F314"/>
    <mergeCell ref="G313:G314"/>
    <mergeCell ref="H313:H314"/>
    <mergeCell ref="I313:I314"/>
    <mergeCell ref="J313:J314"/>
    <mergeCell ref="K313:K314"/>
    <mergeCell ref="L309:L310"/>
    <mergeCell ref="C311:C312"/>
    <mergeCell ref="D311:D312"/>
    <mergeCell ref="E311:E312"/>
    <mergeCell ref="F311:F312"/>
    <mergeCell ref="G311:G312"/>
    <mergeCell ref="H311:H312"/>
    <mergeCell ref="I311:I312"/>
    <mergeCell ref="J311:J312"/>
    <mergeCell ref="K311:K312"/>
    <mergeCell ref="L311:L312"/>
    <mergeCell ref="C309:C310"/>
    <mergeCell ref="D309:D310"/>
    <mergeCell ref="E309:E310"/>
    <mergeCell ref="F309:F310"/>
    <mergeCell ref="G309:G310"/>
    <mergeCell ref="H309:H310"/>
    <mergeCell ref="I309:I310"/>
    <mergeCell ref="J309:J310"/>
    <mergeCell ref="K309:K310"/>
    <mergeCell ref="C305:G305"/>
    <mergeCell ref="H305:L305"/>
    <mergeCell ref="C307:C308"/>
    <mergeCell ref="D307:D308"/>
    <mergeCell ref="E307:E308"/>
    <mergeCell ref="F307:F308"/>
    <mergeCell ref="G307:G308"/>
    <mergeCell ref="H307:H308"/>
    <mergeCell ref="I307:I308"/>
    <mergeCell ref="J307:J308"/>
    <mergeCell ref="K307:K308"/>
    <mergeCell ref="L307:L308"/>
    <mergeCell ref="L298:L299"/>
    <mergeCell ref="C303:G303"/>
    <mergeCell ref="H303:L303"/>
    <mergeCell ref="I296:I297"/>
    <mergeCell ref="J296:J297"/>
    <mergeCell ref="K296:K297"/>
    <mergeCell ref="L296:L297"/>
    <mergeCell ref="C298:C299"/>
    <mergeCell ref="D298:D299"/>
    <mergeCell ref="E298:E299"/>
    <mergeCell ref="F298:F299"/>
    <mergeCell ref="G298:G299"/>
    <mergeCell ref="H298:H299"/>
    <mergeCell ref="C296:C297"/>
    <mergeCell ref="D296:D297"/>
    <mergeCell ref="E296:E297"/>
    <mergeCell ref="F296:F297"/>
    <mergeCell ref="G296:G297"/>
    <mergeCell ref="H296:H297"/>
    <mergeCell ref="I298:I299"/>
    <mergeCell ref="J298:J299"/>
    <mergeCell ref="K298:K299"/>
    <mergeCell ref="I292:I293"/>
    <mergeCell ref="J292:J293"/>
    <mergeCell ref="K292:K293"/>
    <mergeCell ref="L292:L293"/>
    <mergeCell ref="C294:C295"/>
    <mergeCell ref="D294:D295"/>
    <mergeCell ref="E294:E295"/>
    <mergeCell ref="F294:F295"/>
    <mergeCell ref="G294:G295"/>
    <mergeCell ref="H294:H295"/>
    <mergeCell ref="C292:C293"/>
    <mergeCell ref="D292:D293"/>
    <mergeCell ref="E292:E293"/>
    <mergeCell ref="F292:F293"/>
    <mergeCell ref="G292:G293"/>
    <mergeCell ref="H292:H293"/>
    <mergeCell ref="I294:I295"/>
    <mergeCell ref="J294:J295"/>
    <mergeCell ref="K294:K295"/>
    <mergeCell ref="L294:L295"/>
    <mergeCell ref="I289:I290"/>
    <mergeCell ref="J289:J290"/>
    <mergeCell ref="K289:K290"/>
    <mergeCell ref="L289:L290"/>
    <mergeCell ref="C291:G291"/>
    <mergeCell ref="H291:L291"/>
    <mergeCell ref="I287:I288"/>
    <mergeCell ref="J287:J288"/>
    <mergeCell ref="K287:K288"/>
    <mergeCell ref="L287:L288"/>
    <mergeCell ref="C289:C290"/>
    <mergeCell ref="D289:D290"/>
    <mergeCell ref="E289:E290"/>
    <mergeCell ref="F289:F290"/>
    <mergeCell ref="G289:G290"/>
    <mergeCell ref="H289:H290"/>
    <mergeCell ref="C287:C288"/>
    <mergeCell ref="D287:D288"/>
    <mergeCell ref="E287:E288"/>
    <mergeCell ref="F287:F288"/>
    <mergeCell ref="G287:G288"/>
    <mergeCell ref="H287:H288"/>
    <mergeCell ref="I284:I285"/>
    <mergeCell ref="J284:J285"/>
    <mergeCell ref="K284:K285"/>
    <mergeCell ref="L284:L285"/>
    <mergeCell ref="C286:G286"/>
    <mergeCell ref="H286:L286"/>
    <mergeCell ref="I282:I283"/>
    <mergeCell ref="J282:J283"/>
    <mergeCell ref="K282:K283"/>
    <mergeCell ref="L282:L283"/>
    <mergeCell ref="C284:C285"/>
    <mergeCell ref="D284:D285"/>
    <mergeCell ref="E284:E285"/>
    <mergeCell ref="F284:F285"/>
    <mergeCell ref="G284:G285"/>
    <mergeCell ref="H284:H285"/>
    <mergeCell ref="C282:C283"/>
    <mergeCell ref="D282:D283"/>
    <mergeCell ref="E282:E283"/>
    <mergeCell ref="F282:F283"/>
    <mergeCell ref="G282:G283"/>
    <mergeCell ref="H282:H283"/>
    <mergeCell ref="I279:I280"/>
    <mergeCell ref="J279:J280"/>
    <mergeCell ref="K279:K280"/>
    <mergeCell ref="L279:L280"/>
    <mergeCell ref="C281:G281"/>
    <mergeCell ref="H281:L281"/>
    <mergeCell ref="I277:I278"/>
    <mergeCell ref="J277:J278"/>
    <mergeCell ref="K277:K278"/>
    <mergeCell ref="L277:L278"/>
    <mergeCell ref="C279:C280"/>
    <mergeCell ref="D279:D280"/>
    <mergeCell ref="E279:E280"/>
    <mergeCell ref="F279:F280"/>
    <mergeCell ref="G279:G280"/>
    <mergeCell ref="H279:H280"/>
    <mergeCell ref="I275:I276"/>
    <mergeCell ref="J275:J276"/>
    <mergeCell ref="K275:K276"/>
    <mergeCell ref="L275:L276"/>
    <mergeCell ref="C277:C278"/>
    <mergeCell ref="D277:D278"/>
    <mergeCell ref="E277:E278"/>
    <mergeCell ref="F277:F278"/>
    <mergeCell ref="G277:G278"/>
    <mergeCell ref="H277:H278"/>
    <mergeCell ref="C275:C276"/>
    <mergeCell ref="D275:D276"/>
    <mergeCell ref="E275:E276"/>
    <mergeCell ref="F275:F276"/>
    <mergeCell ref="G275:G276"/>
    <mergeCell ref="H275:H276"/>
    <mergeCell ref="C266:G266"/>
    <mergeCell ref="H266:L266"/>
    <mergeCell ref="C268:G268"/>
    <mergeCell ref="H268:L268"/>
    <mergeCell ref="C274:G274"/>
    <mergeCell ref="H274:L274"/>
    <mergeCell ref="I259:I260"/>
    <mergeCell ref="J259:J260"/>
    <mergeCell ref="K259:K260"/>
    <mergeCell ref="L259:L260"/>
    <mergeCell ref="C261:G261"/>
    <mergeCell ref="H261:L261"/>
    <mergeCell ref="I256:I258"/>
    <mergeCell ref="J256:J258"/>
    <mergeCell ref="K256:K258"/>
    <mergeCell ref="L256:L258"/>
    <mergeCell ref="C259:C260"/>
    <mergeCell ref="D259:D260"/>
    <mergeCell ref="E259:E260"/>
    <mergeCell ref="F259:F260"/>
    <mergeCell ref="G259:G260"/>
    <mergeCell ref="H259:H260"/>
    <mergeCell ref="C256:C258"/>
    <mergeCell ref="D256:D258"/>
    <mergeCell ref="E256:E258"/>
    <mergeCell ref="F256:F258"/>
    <mergeCell ref="G256:G258"/>
    <mergeCell ref="H256:H258"/>
    <mergeCell ref="C246:G246"/>
    <mergeCell ref="H246:L246"/>
    <mergeCell ref="C253:G253"/>
    <mergeCell ref="H253:L253"/>
    <mergeCell ref="C255:G255"/>
    <mergeCell ref="H255:L255"/>
    <mergeCell ref="I238:I239"/>
    <mergeCell ref="J238:J239"/>
    <mergeCell ref="K238:K239"/>
    <mergeCell ref="L238:L239"/>
    <mergeCell ref="C244:G244"/>
    <mergeCell ref="H244:L244"/>
    <mergeCell ref="I236:I237"/>
    <mergeCell ref="J236:J237"/>
    <mergeCell ref="K236:K237"/>
    <mergeCell ref="L236:L237"/>
    <mergeCell ref="C238:C239"/>
    <mergeCell ref="D238:D239"/>
    <mergeCell ref="E238:E239"/>
    <mergeCell ref="F238:F239"/>
    <mergeCell ref="G238:G239"/>
    <mergeCell ref="H238:H239"/>
    <mergeCell ref="C236:C237"/>
    <mergeCell ref="D236:D237"/>
    <mergeCell ref="E236:E237"/>
    <mergeCell ref="F236:F237"/>
    <mergeCell ref="G236:G237"/>
    <mergeCell ref="H236:H237"/>
    <mergeCell ref="I233:I234"/>
    <mergeCell ref="J233:J234"/>
    <mergeCell ref="K233:K234"/>
    <mergeCell ref="L233:L234"/>
    <mergeCell ref="C235:G235"/>
    <mergeCell ref="H235:L235"/>
    <mergeCell ref="I231:I232"/>
    <mergeCell ref="J231:J232"/>
    <mergeCell ref="K231:K232"/>
    <mergeCell ref="L231:L232"/>
    <mergeCell ref="C233:C234"/>
    <mergeCell ref="D233:D234"/>
    <mergeCell ref="E233:E234"/>
    <mergeCell ref="F233:F234"/>
    <mergeCell ref="G233:G234"/>
    <mergeCell ref="H233:H234"/>
    <mergeCell ref="C224:G224"/>
    <mergeCell ref="H224:L224"/>
    <mergeCell ref="C228:G228"/>
    <mergeCell ref="H228:L228"/>
    <mergeCell ref="C231:C232"/>
    <mergeCell ref="D231:D232"/>
    <mergeCell ref="E231:E232"/>
    <mergeCell ref="F231:F232"/>
    <mergeCell ref="G231:G232"/>
    <mergeCell ref="H231:H232"/>
    <mergeCell ref="K215:K216"/>
    <mergeCell ref="L215:L216"/>
    <mergeCell ref="C217:G217"/>
    <mergeCell ref="H217:L217"/>
    <mergeCell ref="C222:G222"/>
    <mergeCell ref="H222:L222"/>
    <mergeCell ref="K212:K214"/>
    <mergeCell ref="L212:L214"/>
    <mergeCell ref="C215:C216"/>
    <mergeCell ref="D215:D216"/>
    <mergeCell ref="E215:E216"/>
    <mergeCell ref="F215:F216"/>
    <mergeCell ref="G215:G216"/>
    <mergeCell ref="H215:H216"/>
    <mergeCell ref="I215:I216"/>
    <mergeCell ref="J215:J216"/>
    <mergeCell ref="L210:L211"/>
    <mergeCell ref="C212:C214"/>
    <mergeCell ref="D212:D214"/>
    <mergeCell ref="E212:E214"/>
    <mergeCell ref="F212:F214"/>
    <mergeCell ref="G212:G214"/>
    <mergeCell ref="H212:H214"/>
    <mergeCell ref="I212:I214"/>
    <mergeCell ref="J212:J214"/>
    <mergeCell ref="C210:C211"/>
    <mergeCell ref="D210:D211"/>
    <mergeCell ref="E210:E211"/>
    <mergeCell ref="F210:F211"/>
    <mergeCell ref="G210:G211"/>
    <mergeCell ref="H210:H211"/>
    <mergeCell ref="I210:I211"/>
    <mergeCell ref="J210:J211"/>
    <mergeCell ref="K210:K211"/>
    <mergeCell ref="C206:G206"/>
    <mergeCell ref="H206:L206"/>
    <mergeCell ref="C207:C209"/>
    <mergeCell ref="D207:D209"/>
    <mergeCell ref="E207:E209"/>
    <mergeCell ref="F207:F209"/>
    <mergeCell ref="G207:G209"/>
    <mergeCell ref="H207:H209"/>
    <mergeCell ref="I207:I209"/>
    <mergeCell ref="J207:J209"/>
    <mergeCell ref="K207:K209"/>
    <mergeCell ref="L207:L209"/>
    <mergeCell ref="K188:K195"/>
    <mergeCell ref="L188:L195"/>
    <mergeCell ref="C200:G200"/>
    <mergeCell ref="H200:L200"/>
    <mergeCell ref="C202:G202"/>
    <mergeCell ref="H202:L202"/>
    <mergeCell ref="C186:G186"/>
    <mergeCell ref="H186:L186"/>
    <mergeCell ref="C188:C195"/>
    <mergeCell ref="D188:D195"/>
    <mergeCell ref="E188:E195"/>
    <mergeCell ref="F188:F195"/>
    <mergeCell ref="G188:G195"/>
    <mergeCell ref="H188:H195"/>
    <mergeCell ref="I188:I195"/>
    <mergeCell ref="J188:J195"/>
    <mergeCell ref="I179:I180"/>
    <mergeCell ref="J179:J180"/>
    <mergeCell ref="K179:K180"/>
    <mergeCell ref="L179:L180"/>
    <mergeCell ref="C182:G182"/>
    <mergeCell ref="H182:L182"/>
    <mergeCell ref="I177:I178"/>
    <mergeCell ref="J177:J178"/>
    <mergeCell ref="K177:K178"/>
    <mergeCell ref="L177:L178"/>
    <mergeCell ref="C179:C180"/>
    <mergeCell ref="D179:D180"/>
    <mergeCell ref="E179:E180"/>
    <mergeCell ref="F179:F180"/>
    <mergeCell ref="G179:G180"/>
    <mergeCell ref="H179:H180"/>
    <mergeCell ref="C174:G174"/>
    <mergeCell ref="H174:L174"/>
    <mergeCell ref="C176:G176"/>
    <mergeCell ref="H176:L176"/>
    <mergeCell ref="C177:C178"/>
    <mergeCell ref="D177:D178"/>
    <mergeCell ref="E177:E178"/>
    <mergeCell ref="F177:F178"/>
    <mergeCell ref="G177:G178"/>
    <mergeCell ref="H177:H178"/>
    <mergeCell ref="I166:I167"/>
    <mergeCell ref="J166:J167"/>
    <mergeCell ref="K166:K167"/>
    <mergeCell ref="L166:L167"/>
    <mergeCell ref="C168:G168"/>
    <mergeCell ref="H168:L168"/>
    <mergeCell ref="I164:I165"/>
    <mergeCell ref="J164:J165"/>
    <mergeCell ref="K164:K165"/>
    <mergeCell ref="L164:L165"/>
    <mergeCell ref="C166:C167"/>
    <mergeCell ref="D166:D167"/>
    <mergeCell ref="E166:E167"/>
    <mergeCell ref="F166:F167"/>
    <mergeCell ref="G166:G167"/>
    <mergeCell ref="H166:H167"/>
    <mergeCell ref="I159:I161"/>
    <mergeCell ref="J159:J161"/>
    <mergeCell ref="K159:K161"/>
    <mergeCell ref="L159:L161"/>
    <mergeCell ref="C164:C165"/>
    <mergeCell ref="D164:D165"/>
    <mergeCell ref="E164:E165"/>
    <mergeCell ref="F164:F165"/>
    <mergeCell ref="G164:G165"/>
    <mergeCell ref="H164:H165"/>
    <mergeCell ref="C159:C161"/>
    <mergeCell ref="D159:D161"/>
    <mergeCell ref="E159:E161"/>
    <mergeCell ref="F159:F161"/>
    <mergeCell ref="G159:G161"/>
    <mergeCell ref="H159:H161"/>
    <mergeCell ref="K148:K149"/>
    <mergeCell ref="L148:L149"/>
    <mergeCell ref="C152:G152"/>
    <mergeCell ref="H152:L152"/>
    <mergeCell ref="C158:G158"/>
    <mergeCell ref="H158:L158"/>
    <mergeCell ref="K146:K147"/>
    <mergeCell ref="L146:L147"/>
    <mergeCell ref="C148:C149"/>
    <mergeCell ref="D148:D149"/>
    <mergeCell ref="E148:E149"/>
    <mergeCell ref="F148:F149"/>
    <mergeCell ref="G148:G149"/>
    <mergeCell ref="H148:H149"/>
    <mergeCell ref="I148:I149"/>
    <mergeCell ref="J148:J149"/>
    <mergeCell ref="C145:G145"/>
    <mergeCell ref="H145:L145"/>
    <mergeCell ref="C146:C147"/>
    <mergeCell ref="D146:D147"/>
    <mergeCell ref="E146:E147"/>
    <mergeCell ref="F146:F147"/>
    <mergeCell ref="G146:G147"/>
    <mergeCell ref="H146:H147"/>
    <mergeCell ref="I146:I147"/>
    <mergeCell ref="J146:J147"/>
    <mergeCell ref="C143:G143"/>
    <mergeCell ref="H143:L143"/>
    <mergeCell ref="I136:I137"/>
    <mergeCell ref="J136:J137"/>
    <mergeCell ref="K136:K137"/>
    <mergeCell ref="L136:L137"/>
    <mergeCell ref="C138:C139"/>
    <mergeCell ref="D138:D139"/>
    <mergeCell ref="E138:E139"/>
    <mergeCell ref="F138:F139"/>
    <mergeCell ref="G138:G139"/>
    <mergeCell ref="H138:H139"/>
    <mergeCell ref="C135:G135"/>
    <mergeCell ref="H135:L135"/>
    <mergeCell ref="C136:C137"/>
    <mergeCell ref="D136:D137"/>
    <mergeCell ref="E136:E137"/>
    <mergeCell ref="F136:F137"/>
    <mergeCell ref="G136:G137"/>
    <mergeCell ref="H136:H137"/>
    <mergeCell ref="I138:I139"/>
    <mergeCell ref="J138:J139"/>
    <mergeCell ref="K138:K139"/>
    <mergeCell ref="L138:L139"/>
    <mergeCell ref="L128:L129"/>
    <mergeCell ref="C130:C131"/>
    <mergeCell ref="D130:D131"/>
    <mergeCell ref="E130:E131"/>
    <mergeCell ref="F130:F131"/>
    <mergeCell ref="G130:G131"/>
    <mergeCell ref="H130:H131"/>
    <mergeCell ref="I130:I131"/>
    <mergeCell ref="J130:J131"/>
    <mergeCell ref="K130:K131"/>
    <mergeCell ref="L130:L131"/>
    <mergeCell ref="C128:C129"/>
    <mergeCell ref="D128:D129"/>
    <mergeCell ref="E128:E129"/>
    <mergeCell ref="F128:F129"/>
    <mergeCell ref="G128:G129"/>
    <mergeCell ref="H128:H129"/>
    <mergeCell ref="I128:I129"/>
    <mergeCell ref="J128:J129"/>
    <mergeCell ref="K128:K129"/>
    <mergeCell ref="C120:G120"/>
    <mergeCell ref="H120:L120"/>
    <mergeCell ref="C122:C124"/>
    <mergeCell ref="D122:D124"/>
    <mergeCell ref="E122:E124"/>
    <mergeCell ref="F122:F124"/>
    <mergeCell ref="G122:G124"/>
    <mergeCell ref="H122:H124"/>
    <mergeCell ref="I122:I124"/>
    <mergeCell ref="J122:J124"/>
    <mergeCell ref="K122:K124"/>
    <mergeCell ref="L122:L124"/>
    <mergeCell ref="I114:I115"/>
    <mergeCell ref="J114:J115"/>
    <mergeCell ref="K114:K115"/>
    <mergeCell ref="L114:L115"/>
    <mergeCell ref="C116:G116"/>
    <mergeCell ref="H116:L116"/>
    <mergeCell ref="I112:I113"/>
    <mergeCell ref="J112:J113"/>
    <mergeCell ref="K112:K113"/>
    <mergeCell ref="L112:L113"/>
    <mergeCell ref="C114:C115"/>
    <mergeCell ref="D114:D115"/>
    <mergeCell ref="E114:E115"/>
    <mergeCell ref="F114:F115"/>
    <mergeCell ref="G114:G115"/>
    <mergeCell ref="H114:H115"/>
    <mergeCell ref="C109:G109"/>
    <mergeCell ref="H109:L109"/>
    <mergeCell ref="C111:G111"/>
    <mergeCell ref="H111:L111"/>
    <mergeCell ref="C112:C113"/>
    <mergeCell ref="D112:D113"/>
    <mergeCell ref="E112:E113"/>
    <mergeCell ref="F112:F113"/>
    <mergeCell ref="G112:G113"/>
    <mergeCell ref="H112:H113"/>
    <mergeCell ref="K97:K99"/>
    <mergeCell ref="L97:L99"/>
    <mergeCell ref="C105:G105"/>
    <mergeCell ref="H105:L105"/>
    <mergeCell ref="C107:G107"/>
    <mergeCell ref="H107:L107"/>
    <mergeCell ref="K95:K96"/>
    <mergeCell ref="L95:L96"/>
    <mergeCell ref="C97:C99"/>
    <mergeCell ref="D97:D99"/>
    <mergeCell ref="E97:E99"/>
    <mergeCell ref="F97:F99"/>
    <mergeCell ref="G97:G99"/>
    <mergeCell ref="H97:H99"/>
    <mergeCell ref="I97:I99"/>
    <mergeCell ref="J97:J99"/>
    <mergeCell ref="L93:L94"/>
    <mergeCell ref="C95:C96"/>
    <mergeCell ref="D95:D96"/>
    <mergeCell ref="E95:E96"/>
    <mergeCell ref="F95:F96"/>
    <mergeCell ref="G95:G96"/>
    <mergeCell ref="H95:H96"/>
    <mergeCell ref="I95:I96"/>
    <mergeCell ref="J95:J96"/>
    <mergeCell ref="C93:C94"/>
    <mergeCell ref="D93:D94"/>
    <mergeCell ref="E93:E94"/>
    <mergeCell ref="F93:F94"/>
    <mergeCell ref="G93:G94"/>
    <mergeCell ref="H93:H94"/>
    <mergeCell ref="I93:I94"/>
    <mergeCell ref="J93:J94"/>
    <mergeCell ref="K93:K94"/>
    <mergeCell ref="C89:G89"/>
    <mergeCell ref="H89:L89"/>
    <mergeCell ref="C90:C92"/>
    <mergeCell ref="D90:D92"/>
    <mergeCell ref="E90:E92"/>
    <mergeCell ref="F90:F92"/>
    <mergeCell ref="G90:G92"/>
    <mergeCell ref="H90:H92"/>
    <mergeCell ref="I90:I92"/>
    <mergeCell ref="J90:J92"/>
    <mergeCell ref="K90:K92"/>
    <mergeCell ref="L90:L92"/>
    <mergeCell ref="I85:I86"/>
    <mergeCell ref="J85:J86"/>
    <mergeCell ref="K85:K86"/>
    <mergeCell ref="L85:L86"/>
    <mergeCell ref="C87:G87"/>
    <mergeCell ref="H87:L87"/>
    <mergeCell ref="C85:C86"/>
    <mergeCell ref="D85:D86"/>
    <mergeCell ref="E85:E86"/>
    <mergeCell ref="F85:F86"/>
    <mergeCell ref="G85:G86"/>
    <mergeCell ref="H85:H86"/>
    <mergeCell ref="H82:H83"/>
    <mergeCell ref="I82:I83"/>
    <mergeCell ref="J82:J83"/>
    <mergeCell ref="K82:K83"/>
    <mergeCell ref="L82:L83"/>
    <mergeCell ref="C84:G84"/>
    <mergeCell ref="H84:L84"/>
    <mergeCell ref="H79:H81"/>
    <mergeCell ref="I79:I81"/>
    <mergeCell ref="J79:J81"/>
    <mergeCell ref="K79:K81"/>
    <mergeCell ref="L79:L81"/>
    <mergeCell ref="C82:C83"/>
    <mergeCell ref="D82:D83"/>
    <mergeCell ref="E82:E83"/>
    <mergeCell ref="F82:F83"/>
    <mergeCell ref="G82:G83"/>
    <mergeCell ref="C78:G78"/>
    <mergeCell ref="C79:C81"/>
    <mergeCell ref="D79:D81"/>
    <mergeCell ref="E79:E81"/>
    <mergeCell ref="F79:F81"/>
    <mergeCell ref="G79:G81"/>
    <mergeCell ref="K74:K75"/>
    <mergeCell ref="L74:L75"/>
    <mergeCell ref="C76:C77"/>
    <mergeCell ref="D76:D77"/>
    <mergeCell ref="E76:E77"/>
    <mergeCell ref="F76:F77"/>
    <mergeCell ref="G76:G77"/>
    <mergeCell ref="L72:L73"/>
    <mergeCell ref="C74:C75"/>
    <mergeCell ref="D74:D75"/>
    <mergeCell ref="E74:E75"/>
    <mergeCell ref="F74:F75"/>
    <mergeCell ref="G74:G75"/>
    <mergeCell ref="H74:H75"/>
    <mergeCell ref="I74:I75"/>
    <mergeCell ref="J74:J75"/>
    <mergeCell ref="C72:C73"/>
    <mergeCell ref="D72:D73"/>
    <mergeCell ref="E72:E73"/>
    <mergeCell ref="F72:F73"/>
    <mergeCell ref="G72:G73"/>
    <mergeCell ref="H72:H73"/>
    <mergeCell ref="I72:I73"/>
    <mergeCell ref="J72:J73"/>
    <mergeCell ref="K72:K73"/>
    <mergeCell ref="C69:G69"/>
    <mergeCell ref="H69:L69"/>
    <mergeCell ref="C70:C71"/>
    <mergeCell ref="D70:D71"/>
    <mergeCell ref="E70:E71"/>
    <mergeCell ref="F70:F71"/>
    <mergeCell ref="G70:G71"/>
    <mergeCell ref="H70:H71"/>
    <mergeCell ref="I70:I71"/>
    <mergeCell ref="J70:J71"/>
    <mergeCell ref="K70:K71"/>
    <mergeCell ref="L70:L71"/>
    <mergeCell ref="L62:L63"/>
    <mergeCell ref="C67:G67"/>
    <mergeCell ref="H67:L67"/>
    <mergeCell ref="I60:I61"/>
    <mergeCell ref="J60:J61"/>
    <mergeCell ref="K60:K61"/>
    <mergeCell ref="L60:L61"/>
    <mergeCell ref="C62:C63"/>
    <mergeCell ref="D62:D63"/>
    <mergeCell ref="E62:E63"/>
    <mergeCell ref="F62:F63"/>
    <mergeCell ref="G62:G63"/>
    <mergeCell ref="H62:H63"/>
    <mergeCell ref="C60:C61"/>
    <mergeCell ref="D60:D61"/>
    <mergeCell ref="E60:E61"/>
    <mergeCell ref="F60:F61"/>
    <mergeCell ref="G60:G61"/>
    <mergeCell ref="H60:H61"/>
    <mergeCell ref="I62:I63"/>
    <mergeCell ref="J62:J63"/>
    <mergeCell ref="K62:K63"/>
    <mergeCell ref="L52:L53"/>
    <mergeCell ref="C55:G55"/>
    <mergeCell ref="H55:L55"/>
    <mergeCell ref="C56:C58"/>
    <mergeCell ref="D56:D58"/>
    <mergeCell ref="E56:E58"/>
    <mergeCell ref="F56:F58"/>
    <mergeCell ref="G56:G58"/>
    <mergeCell ref="H56:H58"/>
    <mergeCell ref="I56:I58"/>
    <mergeCell ref="J56:J58"/>
    <mergeCell ref="K56:K58"/>
    <mergeCell ref="L56:L58"/>
    <mergeCell ref="C52:C53"/>
    <mergeCell ref="D52:D53"/>
    <mergeCell ref="E52:E53"/>
    <mergeCell ref="F52:F53"/>
    <mergeCell ref="G52:G53"/>
    <mergeCell ref="H52:H53"/>
    <mergeCell ref="I52:I53"/>
    <mergeCell ref="J52:J53"/>
    <mergeCell ref="K52:K53"/>
    <mergeCell ref="C48:G48"/>
    <mergeCell ref="H48:L48"/>
    <mergeCell ref="C49:C51"/>
    <mergeCell ref="D49:D51"/>
    <mergeCell ref="E49:E51"/>
    <mergeCell ref="F49:F51"/>
    <mergeCell ref="G49:G51"/>
    <mergeCell ref="H49:H51"/>
    <mergeCell ref="I49:I51"/>
    <mergeCell ref="J49:J51"/>
    <mergeCell ref="K49:K51"/>
    <mergeCell ref="L49:L51"/>
    <mergeCell ref="K39:K40"/>
    <mergeCell ref="L39:L40"/>
    <mergeCell ref="C44:G44"/>
    <mergeCell ref="H44:L44"/>
    <mergeCell ref="C46:G46"/>
    <mergeCell ref="H46:L46"/>
    <mergeCell ref="K37:K38"/>
    <mergeCell ref="L37:L38"/>
    <mergeCell ref="C39:C40"/>
    <mergeCell ref="D39:D40"/>
    <mergeCell ref="E39:E40"/>
    <mergeCell ref="F39:F40"/>
    <mergeCell ref="G39:G40"/>
    <mergeCell ref="H39:H40"/>
    <mergeCell ref="I39:I40"/>
    <mergeCell ref="J39:J40"/>
    <mergeCell ref="C36:G36"/>
    <mergeCell ref="H36:L36"/>
    <mergeCell ref="C37:C38"/>
    <mergeCell ref="D37:D38"/>
    <mergeCell ref="E37:E38"/>
    <mergeCell ref="F37:F38"/>
    <mergeCell ref="G37:G38"/>
    <mergeCell ref="H37:H38"/>
    <mergeCell ref="I37:I38"/>
    <mergeCell ref="J37:J38"/>
    <mergeCell ref="I28:I29"/>
    <mergeCell ref="J28:J29"/>
    <mergeCell ref="K28:K29"/>
    <mergeCell ref="L28:L29"/>
    <mergeCell ref="C31:G31"/>
    <mergeCell ref="H31:L31"/>
    <mergeCell ref="I26:I27"/>
    <mergeCell ref="J26:J27"/>
    <mergeCell ref="K26:K27"/>
    <mergeCell ref="L26:L27"/>
    <mergeCell ref="C28:C29"/>
    <mergeCell ref="D28:D29"/>
    <mergeCell ref="E28:E29"/>
    <mergeCell ref="F28:F29"/>
    <mergeCell ref="G28:G29"/>
    <mergeCell ref="H28:H29"/>
    <mergeCell ref="C26:C27"/>
    <mergeCell ref="D26:D27"/>
    <mergeCell ref="E26:E27"/>
    <mergeCell ref="F26:F27"/>
    <mergeCell ref="G26:G27"/>
    <mergeCell ref="H26:H27"/>
    <mergeCell ref="I23:I24"/>
    <mergeCell ref="J23:J24"/>
    <mergeCell ref="K23:K24"/>
    <mergeCell ref="L23:L24"/>
    <mergeCell ref="C25:G25"/>
    <mergeCell ref="H25:L25"/>
    <mergeCell ref="I19:I22"/>
    <mergeCell ref="J19:J22"/>
    <mergeCell ref="K19:K22"/>
    <mergeCell ref="L19:L22"/>
    <mergeCell ref="C23:C24"/>
    <mergeCell ref="D23:D24"/>
    <mergeCell ref="E23:E24"/>
    <mergeCell ref="F23:F24"/>
    <mergeCell ref="G23:G24"/>
    <mergeCell ref="H23:H24"/>
    <mergeCell ref="C19:C22"/>
    <mergeCell ref="D19:D22"/>
    <mergeCell ref="E19:E22"/>
    <mergeCell ref="F19:F22"/>
    <mergeCell ref="G19:G22"/>
    <mergeCell ref="H19:H22"/>
    <mergeCell ref="I15:I16"/>
    <mergeCell ref="J15:J16"/>
    <mergeCell ref="K15:K16"/>
    <mergeCell ref="L15:L16"/>
    <mergeCell ref="C18:G18"/>
    <mergeCell ref="H18:L18"/>
    <mergeCell ref="I13:I14"/>
    <mergeCell ref="J13:J14"/>
    <mergeCell ref="K13:K14"/>
    <mergeCell ref="L13:L14"/>
    <mergeCell ref="C15:C16"/>
    <mergeCell ref="D15:D16"/>
    <mergeCell ref="E15:E16"/>
    <mergeCell ref="F15:F16"/>
    <mergeCell ref="G15:G16"/>
    <mergeCell ref="H15:H16"/>
    <mergeCell ref="C13:C14"/>
    <mergeCell ref="D13:D14"/>
    <mergeCell ref="E13:E14"/>
    <mergeCell ref="F13:F14"/>
    <mergeCell ref="G13:G14"/>
    <mergeCell ref="H13:H14"/>
    <mergeCell ref="I6:I7"/>
    <mergeCell ref="J6:J7"/>
    <mergeCell ref="K6:K7"/>
    <mergeCell ref="L6:L7"/>
    <mergeCell ref="C12:G12"/>
    <mergeCell ref="H12:L12"/>
    <mergeCell ref="I4:I5"/>
    <mergeCell ref="J4:J5"/>
    <mergeCell ref="K4:K5"/>
    <mergeCell ref="L4:L5"/>
    <mergeCell ref="C6:C7"/>
    <mergeCell ref="D6:D7"/>
    <mergeCell ref="E6:E7"/>
    <mergeCell ref="F6:F7"/>
    <mergeCell ref="G6:G7"/>
    <mergeCell ref="H6:H7"/>
    <mergeCell ref="C1:G1"/>
    <mergeCell ref="H1:L1"/>
    <mergeCell ref="C3:G3"/>
    <mergeCell ref="H3:L3"/>
    <mergeCell ref="C4:C5"/>
    <mergeCell ref="D4:D5"/>
    <mergeCell ref="E4:E5"/>
    <mergeCell ref="F4:F5"/>
    <mergeCell ref="G4:G5"/>
    <mergeCell ref="H4:H5"/>
  </mergeCells>
  <pageMargins left="0.7" right="0.7" top="0.75" bottom="0.75" header="0.3" footer="0.3"/>
  <pageSetup orientation="portrait" r:id="rId1"/>
  <headerFooter>
    <oddFooter>&amp;CDoc 2.4</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800-000000000000}">
          <x14:formula1>
            <xm:f>GUIDE!$A$20:$A$21</xm:f>
          </x14:formula1>
          <xm:sqref>C1:L1048576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21116BFBDC564AB10582D280E90D90" ma:contentTypeVersion="1" ma:contentTypeDescription="Create a new document." ma:contentTypeScope="" ma:versionID="13b7e995048e6d7256b535260372905a">
  <xsd:schema xmlns:xsd="http://www.w3.org/2001/XMLSchema" xmlns:xs="http://www.w3.org/2001/XMLSchema" xmlns:p="http://schemas.microsoft.com/office/2006/metadata/properties" xmlns:ns2="81b71775-ba20-4d58-99eb-155cde86b760" targetNamespace="http://schemas.microsoft.com/office/2006/metadata/properties" ma:root="true" ma:fieldsID="29b79632f010273225201c4eb8f99dab" ns2:_="">
    <xsd:import namespace="81b71775-ba20-4d58-99eb-155cde86b7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b71775-ba20-4d58-99eb-155cde86b76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F1DF6C-CEAF-4E69-B33F-2C29193B2EA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1b71775-ba20-4d58-99eb-155cde86b760"/>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2EB0E07-9041-4DBF-9627-9CC2010FFC80}">
  <ds:schemaRefs>
    <ds:schemaRef ds:uri="http://schemas.microsoft.com/sharepoint/v3/contenttype/forms"/>
  </ds:schemaRefs>
</ds:datastoreItem>
</file>

<file path=customXml/itemProps3.xml><?xml version="1.0" encoding="utf-8"?>
<ds:datastoreItem xmlns:ds="http://schemas.openxmlformats.org/officeDocument/2006/customXml" ds:itemID="{0CCCE006-4F6D-4A7B-84B2-BE2DAA37FF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b71775-ba20-4d58-99eb-155cde86b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GUIDE</vt:lpstr>
      <vt:lpstr>Template</vt:lpstr>
      <vt:lpstr>Staff 1</vt:lpstr>
      <vt:lpstr>Staff 2</vt:lpstr>
      <vt:lpstr>Staff 3</vt:lpstr>
      <vt:lpstr>Staff 4</vt:lpstr>
      <vt:lpstr>Staff 5</vt:lpstr>
      <vt:lpstr>Staff 6</vt:lpstr>
      <vt:lpstr>Staff 7</vt:lpstr>
      <vt:lpstr>Metrics</vt:lpstr>
      <vt:lpstr>Metrics (2)</vt:lpstr>
      <vt:lpstr>Metrics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2023-11-23T21:40:31Z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0x0101004121116BFBDC564AB10582D280E90D90</vt:lpwstr>
  </property>
</Properties>
</file>